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670" yWindow="30" windowWidth="4035" windowHeight="6210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_Cir1">'[1]Calcoli'!#REF!</definedName>
    <definedName name="_Cir2">#REF!</definedName>
    <definedName name="_Cir3">#REF!</definedName>
    <definedName name="_Crr2">#REF!</definedName>
    <definedName name="_Crr3">#REF!</definedName>
    <definedName name="_Lam1">'[3]Calcoli'!#REF!</definedName>
    <definedName name="_Lam2">'[3]Calcoli'!#REF!</definedName>
    <definedName name="_Lam3">#REF!</definedName>
    <definedName name="_MA1">'[1]Calcoli'!#REF!</definedName>
    <definedName name="_MA2">'[1]Calcoli'!#REF!</definedName>
    <definedName name="_Ni1">'[3]Calcoli'!#REF!</definedName>
    <definedName name="_Ni2">'[3]Calcoli'!#REF!</definedName>
    <definedName name="_Ni3">'[3]Calcoli'!#REF!</definedName>
    <definedName name="_Ni4">'[3]Calcoli'!#REF!</definedName>
    <definedName name="_Ni5">'[3]Calcoli'!#REF!</definedName>
    <definedName name="_Ni6">'[3]Calcoli'!#REF!</definedName>
    <definedName name="_Phi1">'[1]Calcoli'!$F$15</definedName>
    <definedName name="_Phi2">'[3]Calcoli'!#REF!</definedName>
    <definedName name="_Pr1">'[1]Calcoli'!#REF!</definedName>
    <definedName name="_Pr2">'[1]Calcoli'!#REF!</definedName>
    <definedName name="_Pr3">'[1]Calcoli'!#REF!</definedName>
    <definedName name="_Pr4">'[1]Calcoli'!#REF!</definedName>
    <definedName name="_Pr5">'[1]Calcoli'!#REF!</definedName>
    <definedName name="_Pr6">'[1]Calcoli'!#REF!</definedName>
    <definedName name="_Ps1">#REF!</definedName>
    <definedName name="_Ps2">#REF!</definedName>
    <definedName name="_Re1">'[1]Calcoli'!#REF!</definedName>
    <definedName name="_Re2">'[1]Calcoli'!#REF!</definedName>
    <definedName name="_Re3">'[1]Calcoli'!#REF!</definedName>
    <definedName name="_Re4">'[1]Calcoli'!#REF!</definedName>
    <definedName name="_Re5">'[1]Calcoli'!#REF!</definedName>
    <definedName name="_Sup1">'Calcoli'!#REF!</definedName>
    <definedName name="_Sup2">'Calcoli'!#REF!</definedName>
    <definedName name="_Sup3">'Calcoli'!#REF!</definedName>
    <definedName name="_Tau1">'Calcoli'!#REF!</definedName>
    <definedName name="_Tau2">'Calcoli'!#REF!</definedName>
    <definedName name="_Tit1">'[3]Calcoli'!#REF!</definedName>
    <definedName name="_TT1">'[1]Calcoli'!$B$12</definedName>
    <definedName name="_TT2">'[1]Calcoli'!$B$13</definedName>
    <definedName name="_UU1">'[1]Calcoli'!#REF!</definedName>
    <definedName name="_UU2">'[1]Calcoli'!#REF!</definedName>
    <definedName name="_UU3">'[1]Calcoli'!#REF!</definedName>
    <definedName name="_UU4">'[1]Calcoli'!#REF!</definedName>
    <definedName name="_UU5">'[1]Calcoli'!#REF!</definedName>
    <definedName name="_xx1">'[3]Calcoli'!#REF!</definedName>
    <definedName name="_xx2">'[3]Calcoli'!#REF!</definedName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p">'Principale'!#REF!</definedName>
    <definedName name="cpa">'Calcoli'!#REF!</definedName>
    <definedName name="Crfilo">#REF!</definedName>
    <definedName name="Crpalo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el">'Calcoli'!#REF!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filo">'[3]Calcoli'!#REF!</definedName>
    <definedName name="Repalo">'[3]Calcoli'!#REF!</definedName>
    <definedName name="Rho">'Principale'!#REF!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<sst xmlns="http://schemas.openxmlformats.org/spreadsheetml/2006/main" count="64" uniqueCount="57">
  <si>
    <t>Matricola</t>
  </si>
  <si>
    <t>A</t>
  </si>
  <si>
    <t>B</t>
  </si>
  <si>
    <t>C</t>
  </si>
  <si>
    <t>D</t>
  </si>
  <si>
    <t>E</t>
  </si>
  <si>
    <t>F</t>
  </si>
  <si>
    <t>EF =</t>
  </si>
  <si>
    <t>Una sola risposta, se esatta dà +4, se errata dà -4</t>
  </si>
  <si>
    <t>La risposta deve contenere numero ed unità di misura, separati da uno spazio</t>
  </si>
  <si>
    <t>3) A che temperatura si porta l’acqua contenuta in un bicchiere, dentro una stanza contenente aria a 20ºC ed UR=50% ?</t>
  </si>
  <si>
    <t>Esercizi (3 pt. cadauno se giusti, 0 pt. se errati o non fatti)</t>
  </si>
  <si>
    <t>Esame di Fisica Tecnica Ambientale del 07/02/2020</t>
  </si>
  <si>
    <t>1) Quali delle seguenti grandezze hanno le dimensioni fisiche di una energia?</t>
  </si>
  <si>
    <r>
      <t>Ammesse risposte multiple - +3 in caso di risposta esatta, -3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</si>
  <si>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in kWh riportato sulla bolletta della luce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</si>
  <si>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prodotto massa x velocità di un proiettile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</si>
  <si>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prodotto massa x velocità al quadrato di un proiettile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</si>
  <si>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Calore disperso ogni ora da una stanza riscaldata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</si>
  <si>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Calore necessario per riscaldare l’aria, inizialmente fredda, in una stanza sino a 20°C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</si>
  <si>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kW erogati da un motore elettrico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</si>
  <si>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 Cavalli del motore di una automobile</t>
    </r>
  </si>
  <si>
    <t>2) Quando possiamo dire di trovarci in un campo sonoro perfettamente riverberante?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</si>
  <si>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Densità di energia sonora (J/m3)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</si>
  <si>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 qualunque ambiente perfettamente chiuso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</si>
  <si>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 ambienti molto grandi, come chiese, palazzetti dello sport, etc.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</si>
  <si>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 ambienti con superfici tutte molto riflettenti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</si>
  <si>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Solo in speciali camere riverberanti realizzati nei laboratori di misura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</si>
  <si>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 qualunque ambiente, a distanza almeno tripla della distanza critica.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</si>
  <si>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 20ºC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</si>
  <si>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Alla temperatura di rugiada (circa 9.5 ºC)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</si>
  <si>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Alla temperatura di bulbo bagnato (circa 14 ºC)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</si>
  <si>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Ad una temperatura intermedia fra quella di rugiada e quella dell’aria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</si>
  <si>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Ad una temperatura intermedia fra quella di bulbo bagnato e quella dell’aria</t>
    </r>
  </si>
  <si>
    <t>4) Che legame esiste fra illuminamento prodotto da un lampione e distanza dello stesso dal piano stradale?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</si>
  <si>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L’illuminamento è proporzionale alla distanza 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</si>
  <si>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L’illuminamento è inversamente proporzionale alla distanza 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</si>
  <si>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L’illuminamento è inversamente proporzionale al quadrato della distanza 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</si>
  <si>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Non esiste alcun legame semplice, l’illuminamento dipende dal flusso, non dalla distanza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</si>
  <si>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L’illuminamento on cambia, dipende solo dalla sorgente luminosa, non dalla sua altezza dal suolo</t>
    </r>
  </si>
  <si>
    <r>
      <t>5) Attraverso una parete avente una superficie di 10+F m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viene dispersa una potenza termica pari 200+E*10 W. Sapendo che la temperatura esterna è 0°C e quella interna è 20°C, determinare la trasmittanza U della parete.</t>
    </r>
  </si>
  <si>
    <t>Lp1 =</t>
  </si>
  <si>
    <t>dB(A)</t>
  </si>
  <si>
    <t>r1 =</t>
  </si>
  <si>
    <t>m</t>
  </si>
  <si>
    <r>
      <t>L</t>
    </r>
    <r>
      <rPr>
        <vertAlign val="subscript"/>
        <sz val="9"/>
        <color indexed="8"/>
        <rFont val="Arial"/>
        <family val="2"/>
      </rPr>
      <t>p2</t>
    </r>
    <r>
      <rPr>
        <sz val="9"/>
        <color indexed="8"/>
        <rFont val="Arial"/>
        <family val="2"/>
      </rPr>
      <t xml:space="preserve"> = Lp1 + 10*log10(r1/r2) =</t>
    </r>
  </si>
  <si>
    <r>
      <t>6)</t>
    </r>
    <r>
      <rPr>
        <sz val="9"/>
        <color indexed="8"/>
        <rFont val="Arial"/>
        <family val="2"/>
      </rPr>
      <t xml:space="preserve"> A</t>
    </r>
    <r>
      <rPr>
        <b/>
        <sz val="9"/>
        <color indexed="8"/>
        <rFont val="Arial"/>
        <family val="2"/>
      </rPr>
      <t>vendo misurato il livello sonoro L</t>
    </r>
    <r>
      <rPr>
        <b/>
        <vertAlign val="subscript"/>
        <sz val="9"/>
        <color indexed="8"/>
        <rFont val="Arial"/>
        <family val="2"/>
      </rPr>
      <t>p1</t>
    </r>
    <r>
      <rPr>
        <b/>
        <sz val="9"/>
        <color indexed="8"/>
        <rFont val="Arial"/>
        <family val="2"/>
      </rPr>
      <t xml:space="preserve"> = 70+F dB(A) alla distanza r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= 30+E m dall’asse di una strada, determinare il livello sonoro L</t>
    </r>
    <r>
      <rPr>
        <b/>
        <vertAlign val="subscript"/>
        <sz val="9"/>
        <color indexed="8"/>
        <rFont val="Arial"/>
        <family val="2"/>
      </rPr>
      <t>p2</t>
    </r>
    <r>
      <rPr>
        <b/>
        <sz val="9"/>
        <color indexed="8"/>
        <rFont val="Arial"/>
        <family val="2"/>
      </rPr>
      <t xml:space="preserve"> alla distanza d rifermento di  7.5 m dall’asse della strada.</t>
    </r>
    <r>
      <rPr>
        <sz val="9"/>
        <color indexed="8"/>
        <rFont val="Arial"/>
        <family val="2"/>
      </rPr>
      <t xml:space="preserve">  </t>
    </r>
  </si>
  <si>
    <t>U = Qpunto/(S*DeltaT) =</t>
  </si>
  <si>
    <r>
      <t>W/m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K</t>
    </r>
  </si>
  <si>
    <r>
      <t>7) In una stanza una tradizionale lampadina a filamento da 100W, avente una efficienza luminosa di 12 lm/W, produce un illuminamento E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di 100+F*10 lux. Si sostituisce tale lampadina con una moderna lampada a LED, che ha una efficienza luminosa di 100+E lm/W e che produce esattamente lo stesso illuminamento. Calcolare la potenza elettrica assorbita dalkla lampadina a LED</t>
    </r>
  </si>
  <si>
    <t>EffLED =</t>
  </si>
  <si>
    <t>lm/W</t>
  </si>
  <si>
    <t>Power-LED = Power*Eff/EffLED =</t>
  </si>
  <si>
    <t>W</t>
  </si>
  <si>
    <t>8) Determinare il valore della indoor Air Quality una aula in cui la portata di aria di ventilazione e’ pari a 200+F*20 l/s in cui si trovano 30+E*3 studenti “sotto esame” (1.5 olf cadauno).</t>
  </si>
  <si>
    <t>IAQ = Nstud*OLF/(Vpunto/10) =</t>
  </si>
  <si>
    <t>decipol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</si>
</sst>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"/>
    <numFmt numFmtId="175" formatCode="0.0"/>
    <numFmt numFmtId="176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b/>
      <vertAlign val="superscript"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horizontal="left" vertical="center" indent="4"/>
    </xf>
    <xf numFmtId="0" fontId="48" fillId="33" borderId="0" xfId="0" applyFont="1" applyFill="1" applyAlignment="1">
      <alignment horizontal="left" vertical="center" indent="4"/>
    </xf>
    <xf numFmtId="0" fontId="49" fillId="0" borderId="0" xfId="0" applyFont="1" applyAlignment="1">
      <alignment vertical="center"/>
    </xf>
    <xf numFmtId="0" fontId="50" fillId="3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1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49" fillId="3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9" fillId="0" borderId="0" xfId="0" applyFont="1" applyAlignment="1">
      <alignment vertical="center" wrapText="1"/>
    </xf>
    <xf numFmtId="175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49" fillId="0" borderId="10" xfId="0" applyFont="1" applyFill="1" applyBorder="1" applyAlignment="1">
      <alignment horizontal="right" vertical="center"/>
    </xf>
    <xf numFmtId="0" fontId="49" fillId="0" borderId="11" xfId="0" applyFont="1" applyFill="1" applyBorder="1" applyAlignment="1">
      <alignment horizontal="right" vertical="center"/>
    </xf>
    <xf numFmtId="0" fontId="49" fillId="34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7"/>
  <sheetViews>
    <sheetView tabSelected="1" zoomScale="220" zoomScaleNormal="220" zoomScalePageLayoutView="0" workbookViewId="0" topLeftCell="A46">
      <selection activeCell="D49" sqref="D49"/>
    </sheetView>
  </sheetViews>
  <sheetFormatPr defaultColWidth="8.7109375" defaultRowHeight="12.75" customHeight="1"/>
  <cols>
    <col min="1" max="1" width="20.7109375" style="0" customWidth="1"/>
    <col min="2" max="2" width="10.7109375" style="0" customWidth="1"/>
    <col min="3" max="3" width="8.7109375" style="0" customWidth="1"/>
    <col min="4" max="5" width="9.140625" style="0" bestFit="1" customWidth="1"/>
    <col min="6" max="6" width="8.7109375" style="0" customWidth="1"/>
    <col min="7" max="7" width="14.28125" style="0" customWidth="1"/>
  </cols>
  <sheetData>
    <row r="1" ht="12.75" customHeight="1">
      <c r="A1" s="1" t="s">
        <v>12</v>
      </c>
    </row>
    <row r="3" spans="1:2" ht="12.75" customHeight="1">
      <c r="A3" t="s">
        <v>0</v>
      </c>
      <c r="B3" s="2">
        <v>288140</v>
      </c>
    </row>
    <row r="4" spans="4:5" ht="12.75" customHeight="1">
      <c r="D4" s="4"/>
      <c r="E4" s="4"/>
    </row>
    <row r="5" spans="1:8" ht="12.75" customHeight="1">
      <c r="A5" s="9" t="s">
        <v>13</v>
      </c>
      <c r="B5" s="21"/>
      <c r="C5" s="21"/>
      <c r="D5" s="21"/>
      <c r="E5" s="21"/>
      <c r="F5" s="21"/>
      <c r="G5" s="21"/>
      <c r="H5" s="21"/>
    </row>
    <row r="6" spans="1:8" ht="12.75" customHeight="1">
      <c r="A6" s="11" t="s">
        <v>14</v>
      </c>
      <c r="B6" s="21"/>
      <c r="C6" s="21"/>
      <c r="D6" s="21"/>
      <c r="E6" s="21"/>
      <c r="F6" s="21"/>
      <c r="G6" s="21"/>
      <c r="H6" s="21"/>
    </row>
    <row r="7" spans="1:8" ht="12.75" customHeight="1">
      <c r="A7" s="8" t="s">
        <v>15</v>
      </c>
      <c r="B7" s="6"/>
      <c r="C7" s="6"/>
      <c r="D7" s="6"/>
      <c r="E7" s="6"/>
      <c r="F7" s="6"/>
      <c r="G7" s="6"/>
      <c r="H7" s="21"/>
    </row>
    <row r="8" spans="1:8" ht="12.75" customHeight="1">
      <c r="A8" s="7" t="s">
        <v>16</v>
      </c>
      <c r="B8" s="21"/>
      <c r="C8" s="21"/>
      <c r="D8" s="21"/>
      <c r="E8" s="21"/>
      <c r="F8" s="21"/>
      <c r="G8" s="21"/>
      <c r="H8" s="21"/>
    </row>
    <row r="9" spans="1:8" ht="12.75" customHeight="1">
      <c r="A9" s="8" t="s">
        <v>17</v>
      </c>
      <c r="B9" s="6"/>
      <c r="C9" s="6"/>
      <c r="D9" s="6"/>
      <c r="E9" s="6"/>
      <c r="F9" s="6"/>
      <c r="G9" s="6"/>
      <c r="H9" s="21"/>
    </row>
    <row r="10" spans="1:8" ht="12.75" customHeight="1">
      <c r="A10" s="7" t="s">
        <v>18</v>
      </c>
      <c r="B10" s="21"/>
      <c r="C10" s="21"/>
      <c r="D10" s="21"/>
      <c r="E10" s="21"/>
      <c r="F10" s="21"/>
      <c r="G10" s="21"/>
      <c r="H10" s="21"/>
    </row>
    <row r="11" spans="1:8" ht="12.75" customHeight="1">
      <c r="A11" s="8" t="s">
        <v>19</v>
      </c>
      <c r="B11" s="6"/>
      <c r="C11" s="6"/>
      <c r="D11" s="6"/>
      <c r="E11" s="6"/>
      <c r="F11" s="6"/>
      <c r="G11" s="6"/>
      <c r="H11" s="21"/>
    </row>
    <row r="12" spans="1:8" ht="12.75" customHeight="1">
      <c r="A12" s="7" t="s">
        <v>20</v>
      </c>
      <c r="B12" s="21"/>
      <c r="C12" s="21"/>
      <c r="D12" s="21"/>
      <c r="E12" s="21"/>
      <c r="F12" s="21"/>
      <c r="G12" s="21"/>
      <c r="H12" s="21"/>
    </row>
    <row r="13" spans="1:8" ht="12.75" customHeight="1">
      <c r="A13" s="7" t="s">
        <v>21</v>
      </c>
      <c r="B13" s="21"/>
      <c r="C13" s="21"/>
      <c r="D13" s="21"/>
      <c r="E13" s="21"/>
      <c r="F13" s="21"/>
      <c r="G13" s="21"/>
      <c r="H13" s="21"/>
    </row>
    <row r="14" spans="1:8" ht="12.75" customHeight="1">
      <c r="A14" s="12"/>
      <c r="B14" s="21"/>
      <c r="C14" s="21"/>
      <c r="D14" s="21"/>
      <c r="E14" s="21"/>
      <c r="F14" s="21"/>
      <c r="G14" s="21"/>
      <c r="H14" s="21"/>
    </row>
    <row r="15" spans="1:8" ht="12.75" customHeight="1">
      <c r="A15" s="9" t="s">
        <v>22</v>
      </c>
      <c r="B15" s="21"/>
      <c r="C15" s="21"/>
      <c r="D15" s="21"/>
      <c r="E15" s="21"/>
      <c r="F15" s="21"/>
      <c r="G15" s="21"/>
      <c r="H15" s="21"/>
    </row>
    <row r="16" spans="1:8" ht="12.75" customHeight="1">
      <c r="A16" s="10" t="s">
        <v>8</v>
      </c>
      <c r="B16" s="21"/>
      <c r="C16" s="21"/>
      <c r="D16" s="21"/>
      <c r="E16" s="21"/>
      <c r="F16" s="21"/>
      <c r="G16" s="21"/>
      <c r="H16" s="21"/>
    </row>
    <row r="17" spans="1:8" ht="12.75" customHeight="1">
      <c r="A17" s="7" t="s">
        <v>23</v>
      </c>
      <c r="B17" s="21"/>
      <c r="C17" s="21"/>
      <c r="D17" s="21"/>
      <c r="E17" s="21"/>
      <c r="F17" s="21"/>
      <c r="G17" s="21"/>
      <c r="H17" s="21"/>
    </row>
    <row r="18" spans="1:8" ht="12.75" customHeight="1">
      <c r="A18" s="7" t="s">
        <v>24</v>
      </c>
      <c r="B18" s="21"/>
      <c r="C18" s="21"/>
      <c r="D18" s="21"/>
      <c r="E18" s="21"/>
      <c r="F18" s="21"/>
      <c r="G18" s="21"/>
      <c r="H18" s="21"/>
    </row>
    <row r="19" spans="1:8" ht="12.75" customHeight="1">
      <c r="A19" s="7" t="s">
        <v>25</v>
      </c>
      <c r="B19" s="21"/>
      <c r="C19" s="21"/>
      <c r="D19" s="21"/>
      <c r="E19" s="21"/>
      <c r="F19" s="21"/>
      <c r="G19" s="21"/>
      <c r="H19" s="21"/>
    </row>
    <row r="20" spans="1:8" ht="12.75" customHeight="1">
      <c r="A20" s="7" t="s">
        <v>26</v>
      </c>
      <c r="B20" s="21"/>
      <c r="C20" s="21"/>
      <c r="D20" s="21"/>
      <c r="E20" s="21"/>
      <c r="F20" s="21"/>
      <c r="G20" s="21"/>
      <c r="H20" s="21"/>
    </row>
    <row r="21" spans="1:8" ht="12.75" customHeight="1">
      <c r="A21" s="7" t="s">
        <v>27</v>
      </c>
      <c r="B21" s="21"/>
      <c r="C21" s="21"/>
      <c r="D21" s="21"/>
      <c r="E21" s="21"/>
      <c r="F21" s="21"/>
      <c r="G21" s="21"/>
      <c r="H21" s="21"/>
    </row>
    <row r="22" spans="1:8" ht="12.75" customHeight="1">
      <c r="A22" s="8" t="s">
        <v>28</v>
      </c>
      <c r="B22" s="6"/>
      <c r="C22" s="6"/>
      <c r="D22" s="6"/>
      <c r="E22" s="6"/>
      <c r="F22" s="6"/>
      <c r="G22" s="21"/>
      <c r="H22" s="21"/>
    </row>
    <row r="23" spans="1:8" ht="12.75" customHeight="1">
      <c r="A23" s="9"/>
      <c r="B23" s="21"/>
      <c r="C23" s="21"/>
      <c r="D23" s="21"/>
      <c r="E23" s="21"/>
      <c r="F23" s="21"/>
      <c r="G23" s="21"/>
      <c r="H23" s="21"/>
    </row>
    <row r="24" spans="1:8" ht="12.75" customHeight="1">
      <c r="A24" s="9" t="s">
        <v>10</v>
      </c>
      <c r="B24" s="21"/>
      <c r="C24" s="21"/>
      <c r="D24" s="21"/>
      <c r="E24" s="21"/>
      <c r="F24" s="21"/>
      <c r="G24" s="21"/>
      <c r="H24" s="21"/>
    </row>
    <row r="25" spans="1:8" ht="12.75" customHeight="1">
      <c r="A25" s="10" t="s">
        <v>8</v>
      </c>
      <c r="B25" s="21"/>
      <c r="C25" s="21"/>
      <c r="D25" s="21"/>
      <c r="E25" s="21"/>
      <c r="F25" s="21"/>
      <c r="G25" s="21"/>
      <c r="H25" s="21"/>
    </row>
    <row r="26" spans="1:8" ht="12.75" customHeight="1">
      <c r="A26" s="7" t="s">
        <v>29</v>
      </c>
      <c r="B26" s="21"/>
      <c r="C26" s="21"/>
      <c r="D26" s="21"/>
      <c r="E26" s="21"/>
      <c r="F26" s="21"/>
      <c r="G26" s="21"/>
      <c r="H26" s="21"/>
    </row>
    <row r="27" spans="1:8" ht="12.75" customHeight="1">
      <c r="A27" s="7" t="s">
        <v>30</v>
      </c>
      <c r="B27" s="21"/>
      <c r="C27" s="21"/>
      <c r="D27" s="21"/>
      <c r="E27" s="21"/>
      <c r="F27" s="21"/>
      <c r="G27" s="21"/>
      <c r="H27" s="21"/>
    </row>
    <row r="28" spans="1:8" ht="12.75" customHeight="1">
      <c r="A28" s="8" t="s">
        <v>31</v>
      </c>
      <c r="B28" s="6"/>
      <c r="C28" s="6"/>
      <c r="D28" s="6"/>
      <c r="E28" s="6"/>
      <c r="F28" s="6"/>
      <c r="G28" s="21"/>
      <c r="H28" s="21"/>
    </row>
    <row r="29" spans="1:8" ht="12.75" customHeight="1">
      <c r="A29" s="7" t="s">
        <v>32</v>
      </c>
      <c r="B29" s="21"/>
      <c r="C29" s="21"/>
      <c r="D29" s="21"/>
      <c r="E29" s="21"/>
      <c r="F29" s="21"/>
      <c r="G29" s="21"/>
      <c r="H29" s="21"/>
    </row>
    <row r="30" spans="1:8" ht="12.75" customHeight="1">
      <c r="A30" s="7" t="s">
        <v>33</v>
      </c>
      <c r="B30" s="21"/>
      <c r="C30" s="21"/>
      <c r="D30" s="21"/>
      <c r="E30" s="21"/>
      <c r="F30" s="21"/>
      <c r="G30" s="21"/>
      <c r="H30" s="21"/>
    </row>
    <row r="31" spans="1:8" ht="12.75" customHeight="1">
      <c r="A31" s="9"/>
      <c r="B31" s="21"/>
      <c r="C31" s="21"/>
      <c r="D31" s="21"/>
      <c r="E31" s="21"/>
      <c r="F31" s="21"/>
      <c r="G31" s="21"/>
      <c r="H31" s="21"/>
    </row>
    <row r="32" spans="1:8" ht="12.75" customHeight="1">
      <c r="A32" s="9" t="s">
        <v>34</v>
      </c>
      <c r="B32" s="21"/>
      <c r="C32" s="21"/>
      <c r="D32" s="21"/>
      <c r="E32" s="21"/>
      <c r="F32" s="21"/>
      <c r="G32" s="21"/>
      <c r="H32" s="21"/>
    </row>
    <row r="33" spans="1:8" ht="12.75" customHeight="1">
      <c r="A33" s="11" t="s">
        <v>8</v>
      </c>
      <c r="B33" s="21"/>
      <c r="C33" s="21"/>
      <c r="D33" s="21"/>
      <c r="E33" s="21"/>
      <c r="F33" s="21"/>
      <c r="G33" s="21"/>
      <c r="H33" s="21"/>
    </row>
    <row r="34" spans="1:8" ht="12.75" customHeight="1">
      <c r="A34" s="7" t="s">
        <v>35</v>
      </c>
      <c r="B34" s="21"/>
      <c r="C34" s="21"/>
      <c r="D34" s="21"/>
      <c r="E34" s="21"/>
      <c r="F34" s="21"/>
      <c r="G34" s="21"/>
      <c r="H34" s="21"/>
    </row>
    <row r="35" spans="1:8" ht="12.75" customHeight="1">
      <c r="A35" s="7" t="s">
        <v>36</v>
      </c>
      <c r="B35" s="21"/>
      <c r="C35" s="21"/>
      <c r="D35" s="21"/>
      <c r="E35" s="21"/>
      <c r="F35" s="21"/>
      <c r="G35" s="21"/>
      <c r="H35" s="21"/>
    </row>
    <row r="36" spans="1:8" ht="12.75" customHeight="1">
      <c r="A36" s="8" t="s">
        <v>37</v>
      </c>
      <c r="B36" s="6"/>
      <c r="C36" s="6"/>
      <c r="D36" s="6"/>
      <c r="E36" s="6"/>
      <c r="F36" s="6"/>
      <c r="G36" s="6"/>
      <c r="H36" s="21"/>
    </row>
    <row r="37" spans="1:8" ht="12.75" customHeight="1">
      <c r="A37" s="7" t="s">
        <v>38</v>
      </c>
      <c r="B37" s="21"/>
      <c r="C37" s="21"/>
      <c r="D37" s="21"/>
      <c r="E37" s="21"/>
      <c r="F37" s="21"/>
      <c r="G37" s="21"/>
      <c r="H37" s="21"/>
    </row>
    <row r="38" ht="12.75" customHeight="1">
      <c r="A38" s="7" t="s">
        <v>39</v>
      </c>
    </row>
    <row r="39" ht="12.75" customHeight="1">
      <c r="A39" s="7"/>
    </row>
    <row r="40" ht="12.75" customHeight="1">
      <c r="A40" s="9" t="s">
        <v>11</v>
      </c>
    </row>
    <row r="41" spans="1:8" ht="33.75" customHeight="1">
      <c r="A41" s="22" t="s">
        <v>40</v>
      </c>
      <c r="B41" s="20"/>
      <c r="C41" s="20"/>
      <c r="D41" s="20"/>
      <c r="E41" s="20"/>
      <c r="F41" s="20"/>
      <c r="G41" s="20"/>
      <c r="H41" s="20"/>
    </row>
    <row r="42" spans="1:9" ht="12.75" customHeight="1" thickBot="1">
      <c r="A42" s="10" t="s">
        <v>9</v>
      </c>
      <c r="G42" s="15"/>
      <c r="H42" s="14"/>
      <c r="I42" s="13"/>
    </row>
    <row r="43" spans="1:9" ht="12.75" customHeight="1" thickBot="1">
      <c r="A43" s="16" t="s">
        <v>47</v>
      </c>
      <c r="B43" s="27">
        <f>(200+E*10)/((10+F)*20)</f>
        <v>1.2</v>
      </c>
      <c r="C43" s="28" t="s">
        <v>48</v>
      </c>
      <c r="G43" s="15"/>
      <c r="H43" s="14"/>
      <c r="I43" s="13"/>
    </row>
    <row r="44" spans="2:3" ht="12.75" customHeight="1">
      <c r="B44" s="16"/>
      <c r="C44" s="18"/>
    </row>
    <row r="45" spans="1:7" ht="30" customHeight="1">
      <c r="A45" s="19" t="s">
        <v>46</v>
      </c>
      <c r="B45" s="20"/>
      <c r="C45" s="20"/>
      <c r="D45" s="20"/>
      <c r="E45" s="20"/>
      <c r="F45" s="20"/>
      <c r="G45" s="20"/>
    </row>
    <row r="46" ht="12.75" customHeight="1">
      <c r="A46" s="11" t="s">
        <v>9</v>
      </c>
    </row>
    <row r="47" spans="1:11" ht="12.75" customHeight="1" thickBot="1">
      <c r="A47" s="12" t="s">
        <v>41</v>
      </c>
      <c r="B47">
        <f>70+F</f>
        <v>70</v>
      </c>
      <c r="C47" s="5" t="s">
        <v>42</v>
      </c>
      <c r="D47" s="5" t="s">
        <v>43</v>
      </c>
      <c r="E47">
        <f>30+E</f>
        <v>34</v>
      </c>
      <c r="F47" s="5" t="s">
        <v>44</v>
      </c>
      <c r="H47" s="16"/>
      <c r="I47" s="16"/>
      <c r="J47" s="16"/>
      <c r="K47" s="17"/>
    </row>
    <row r="48" spans="1:11" ht="12.75" customHeight="1" thickBot="1">
      <c r="A48" s="12" t="s">
        <v>45</v>
      </c>
      <c r="C48" s="23">
        <f>B47+10*LOG10(E47/7.5)</f>
        <v>76.56417653650556</v>
      </c>
      <c r="D48" s="24" t="s">
        <v>42</v>
      </c>
      <c r="I48" s="16"/>
      <c r="J48" s="18"/>
      <c r="K48" s="18"/>
    </row>
    <row r="50" spans="1:7" ht="54.75" customHeight="1">
      <c r="A50" s="19" t="s">
        <v>49</v>
      </c>
      <c r="B50" s="20"/>
      <c r="C50" s="20"/>
      <c r="D50" s="20"/>
      <c r="E50" s="20"/>
      <c r="F50" s="20"/>
      <c r="G50" s="20"/>
    </row>
    <row r="51" ht="12.75" customHeight="1">
      <c r="A51" s="11" t="s">
        <v>9</v>
      </c>
    </row>
    <row r="52" spans="1:3" ht="12.75" customHeight="1" thickBot="1">
      <c r="A52" s="12" t="s">
        <v>50</v>
      </c>
      <c r="B52">
        <f>100+E</f>
        <v>104</v>
      </c>
      <c r="C52" s="5" t="s">
        <v>51</v>
      </c>
    </row>
    <row r="53" spans="1:5" ht="12.75" customHeight="1" thickBot="1">
      <c r="A53" s="12" t="s">
        <v>52</v>
      </c>
      <c r="C53" s="25">
        <f>100*12/B52</f>
        <v>11.538461538461538</v>
      </c>
      <c r="D53" s="26" t="s">
        <v>53</v>
      </c>
      <c r="E53" s="12"/>
    </row>
    <row r="55" spans="1:7" ht="28.5" customHeight="1">
      <c r="A55" s="29" t="s">
        <v>54</v>
      </c>
      <c r="B55" s="20"/>
      <c r="C55" s="20"/>
      <c r="D55" s="20"/>
      <c r="E55" s="20"/>
      <c r="F55" s="20"/>
      <c r="G55" s="20"/>
    </row>
    <row r="56" ht="12.75" customHeight="1" thickBot="1">
      <c r="A56" s="11" t="s">
        <v>9</v>
      </c>
    </row>
    <row r="57" spans="1:4" ht="12.75" customHeight="1" thickBot="1">
      <c r="A57" s="12" t="s">
        <v>55</v>
      </c>
      <c r="C57" s="25">
        <f>(30+E*3)*1.5/((200+F*20)/10)</f>
        <v>3.15</v>
      </c>
      <c r="D57" s="26" t="s">
        <v>56</v>
      </c>
    </row>
  </sheetData>
  <sheetProtection/>
  <mergeCells count="4">
    <mergeCell ref="A41:H41"/>
    <mergeCell ref="A45:G45"/>
    <mergeCell ref="A50:G50"/>
    <mergeCell ref="A55:G55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8.7109375" defaultRowHeight="12.75" customHeight="1"/>
  <cols>
    <col min="1" max="1" width="13.7109375" style="0" customWidth="1"/>
    <col min="2" max="2" width="12.28125" style="0" bestFit="1" customWidth="1"/>
    <col min="3" max="3" width="8.7109375" style="0" customWidth="1"/>
    <col min="4" max="4" width="10.28125" style="0" customWidth="1"/>
    <col min="5" max="5" width="12.28125" style="0" bestFit="1" customWidth="1"/>
    <col min="6" max="8" width="8.7109375" style="0" customWidth="1"/>
    <col min="9" max="9" width="11.1406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288140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8</v>
      </c>
    </row>
    <row r="4" spans="1:5" ht="12.75" customHeight="1">
      <c r="A4" t="s">
        <v>3</v>
      </c>
      <c r="B4">
        <f>INT((B1-B2*100000-B3*10000)/1000)</f>
        <v>8</v>
      </c>
      <c r="D4" s="5" t="s">
        <v>7</v>
      </c>
      <c r="E4">
        <f>E*10+F</f>
        <v>40</v>
      </c>
    </row>
    <row r="5" spans="1:2" ht="12.75" customHeight="1">
      <c r="A5" t="s">
        <v>4</v>
      </c>
      <c r="B5">
        <f>INT((B1-B2*100000-B3*10000-B4*1000)/100)</f>
        <v>1</v>
      </c>
    </row>
    <row r="6" spans="1:2" ht="12.75" customHeight="1">
      <c r="A6" t="s">
        <v>5</v>
      </c>
      <c r="B6">
        <f>INT((B1-B2*100000-B3*10000-B4*1000-B5*100)/10)</f>
        <v>4</v>
      </c>
    </row>
    <row r="7" spans="1:4" ht="12.75" customHeight="1">
      <c r="A7" t="s">
        <v>6</v>
      </c>
      <c r="B7">
        <f>INT((B1-B2*100000-B3*10000-B4*1000-B5*100-B6*10))</f>
        <v>0</v>
      </c>
      <c r="D7" s="5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2020-02-07T13:16:56Z</dcterms:modified>
  <cp:category/>
  <cp:version/>
  <cp:contentType/>
  <cp:contentStatus/>
</cp:coreProperties>
</file>