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84" yWindow="36" windowWidth="11292" windowHeight="5988" activeTab="0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'Main'!#REF!</definedName>
    <definedName name="AAA">'Main'!#REF!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'Main'!#REF!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'Main'!#REF!</definedName>
    <definedName name="Stot">'Main'!#REF!</definedName>
    <definedName name="Sup1">'Calc'!#REF!</definedName>
    <definedName name="Sup2">'Calc'!#REF!</definedName>
    <definedName name="Sup3">'Calc'!#REF!</definedName>
    <definedName name="T">'Main'!#REF!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'Main'!#REF!</definedName>
    <definedName name="Va">'Calc'!#REF!</definedName>
    <definedName name="Vel">'Calc'!#REF!</definedName>
    <definedName name="Vn">'[3]Calcoli'!#REF!</definedName>
    <definedName name="Vo">'[3]Calcoli'!#REF!</definedName>
    <definedName name="VV">'Main'!#REF!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<sst xmlns="http://schemas.openxmlformats.org/spreadsheetml/2006/main" count="74" uniqueCount="62">
  <si>
    <t>Matricola</t>
  </si>
  <si>
    <t>A</t>
  </si>
  <si>
    <t>B</t>
  </si>
  <si>
    <t>C</t>
  </si>
  <si>
    <t>D</t>
  </si>
  <si>
    <t>E</t>
  </si>
  <si>
    <t>F</t>
  </si>
  <si>
    <t>(write number and measurement unit)</t>
  </si>
  <si>
    <t>Score</t>
  </si>
  <si>
    <t>Cappucci Davide</t>
  </si>
  <si>
    <t>Podrecca Massimo</t>
  </si>
  <si>
    <t>Malvicini Andrea</t>
  </si>
  <si>
    <t>Marcotti Matteo</t>
  </si>
  <si>
    <t>Tolomei Mattia</t>
  </si>
  <si>
    <t>Magri Matteo</t>
  </si>
  <si>
    <t>Laudisio Vincenzo</t>
  </si>
  <si>
    <t>Morelli Elisa</t>
  </si>
  <si>
    <t>Passerini Lorenzo</t>
  </si>
  <si>
    <t>Surname and Name</t>
  </si>
  <si>
    <t xml:space="preserve"> </t>
  </si>
  <si>
    <t>Schifano Valentina Giuseppa</t>
  </si>
  <si>
    <t>s</t>
  </si>
  <si>
    <t>Applied Acoustics test - 13/11/2015</t>
  </si>
  <si>
    <r>
      <t xml:space="preserve">1) Compute the value of </t>
    </r>
    <r>
      <rPr>
        <b/>
        <sz val="12"/>
        <rFont val="Calibri"/>
        <family val="2"/>
      </rPr>
      <t>T20</t>
    </r>
    <r>
      <rPr>
        <sz val="12"/>
        <rFont val="Calibri"/>
        <family val="2"/>
      </rPr>
      <t xml:space="preserve"> in a room where the integrated Schroeder plot show a linear decay with a slope of 30+F dB/s</t>
    </r>
  </si>
  <si>
    <r>
      <t xml:space="preserve">3) An acoustic panel has a value of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 xml:space="preserve"> =0.3+F/30 and of </t>
    </r>
    <r>
      <rPr>
        <b/>
        <sz val="12"/>
        <rFont val="Calibri"/>
        <family val="2"/>
      </rPr>
      <t>t</t>
    </r>
    <r>
      <rPr>
        <sz val="12"/>
        <rFont val="Calibri"/>
        <family val="2"/>
      </rPr>
      <t xml:space="preserve">=0.1. Compute the value of the sound absorption coefficient 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>.</t>
    </r>
  </si>
  <si>
    <r>
      <t xml:space="preserve">4) Compute the value of </t>
    </r>
    <r>
      <rPr>
        <b/>
        <sz val="12"/>
        <rFont val="Calibri"/>
        <family val="2"/>
      </rPr>
      <t>r</t>
    </r>
    <r>
      <rPr>
        <sz val="12"/>
        <rFont val="Calibri"/>
        <family val="2"/>
      </rPr>
      <t xml:space="preserve"> for the acoustic panel of previous exercise.</t>
    </r>
  </si>
  <si>
    <r>
      <t xml:space="preserve">5) The attenuation of the reflected sound </t>
    </r>
    <r>
      <rPr>
        <b/>
        <sz val="12"/>
        <rFont val="Calibri"/>
        <family val="2"/>
      </rPr>
      <t>DL</t>
    </r>
    <r>
      <rPr>
        <sz val="12"/>
        <rFont val="Calibri"/>
        <family val="2"/>
      </rPr>
      <t xml:space="preserve"> in dB (reflection loss) of a barrier is 10+E dB. Compute its absorption coefficient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>.</t>
    </r>
  </si>
  <si>
    <t>6) What is the definition of  Modulation Transfer Function ?</t>
  </si>
  <si>
    <t>(one answer only)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</si>
  <si>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reduction of modulation due to noise and echoes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</si>
  <si>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ratio between the initial modulation and the modulation of the received sound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</si>
  <si>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ratio between modulation of the received sound and the initial modulation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</si>
  <si>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signal to noise ratio for a given modulation frequency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</si>
  <si>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value of STI for a given octave band</t>
    </r>
  </si>
  <si>
    <t>7) What is the definition of  center time ts?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</si>
  <si>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integral of current time multiplied by squared pressure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</si>
  <si>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integral of current time multiplied by squared pressure divided by the integral of squared pressure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</si>
  <si>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integral of the ratio between current time multiplied by squared pressure divided by the squared pressure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</si>
  <si>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time at which the previous energy equates the subsequent energy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</si>
  <si>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time between the sound is emitted and the sound is received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</si>
  <si>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ratio between the lateral sound and the total sound over the first 80 ms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</si>
  <si>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ratio between the integral of the squared signal from a figure of 8 microphone and the integral of the squared signal of an omni microphone over the first 80 ms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</si>
  <si>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cross correlation between the signals of an omni and a figure of eight microphones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</si>
  <si>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integral of the ratio of the squared signals coming from a figure of eight and an omni microphones, evaluated between 5 ms and 80 ms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</si>
  <si>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the ratio between the integral of the squared signal from a figure of 8 microphone evaluated from 5 to 80 ms and the integral of the squared signal of an omni microphone evaluated from 0 to 80 ms</t>
    </r>
  </si>
  <si>
    <t>T20 =</t>
  </si>
  <si>
    <r>
      <t xml:space="preserve">2) In a cubic room, with a side of 5+F/2 m and an average absorption coefficient </t>
    </r>
    <r>
      <rPr>
        <b/>
        <sz val="12"/>
        <rFont val="Calibri"/>
        <family val="2"/>
      </rPr>
      <t>α</t>
    </r>
    <r>
      <rPr>
        <sz val="12"/>
        <rFont val="Calibri"/>
        <family val="2"/>
      </rPr>
      <t>=0.1+D/100, the SPL is too large.</t>
    </r>
  </si>
  <si>
    <t>Compute the quantity of absorbing material, having an absorption coefficient of 0.3+E/30, to be inserted for getting an SPL reduction of the reverberant field of 5 dB</t>
  </si>
  <si>
    <t>A1 =</t>
  </si>
  <si>
    <t>mq</t>
  </si>
  <si>
    <t>A2 =</t>
  </si>
  <si>
    <t>Delta A =</t>
  </si>
  <si>
    <t>S2 =</t>
  </si>
  <si>
    <t>r =</t>
  </si>
  <si>
    <t>a =</t>
  </si>
  <si>
    <t>a = α - t</t>
  </si>
  <si>
    <t>r =  1 - α</t>
  </si>
  <si>
    <r>
      <t>α</t>
    </r>
    <r>
      <rPr>
        <b/>
        <sz val="9.5"/>
        <rFont val="Arial"/>
        <family val="2"/>
      </rPr>
      <t xml:space="preserve"> =</t>
    </r>
  </si>
  <si>
    <t>T = 60 / slope</t>
  </si>
  <si>
    <t>S2 = DeltaA/α2</t>
  </si>
  <si>
    <t>8) What is the definition of  Lateral Fraction LF?</t>
  </si>
  <si>
    <t>Pecorini Annalisa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</si>
</sst>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Wingdings"/>
      <family val="0"/>
    </font>
    <font>
      <b/>
      <sz val="9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vertical="center"/>
    </xf>
    <xf numFmtId="0" fontId="47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0" fillId="33" borderId="0" xfId="0" applyFont="1" applyFill="1" applyAlignment="1">
      <alignment horizontal="left" vertical="center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1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2.8515625" style="0" bestFit="1" customWidth="1"/>
    <col min="7" max="7" width="14.28125" style="0" customWidth="1"/>
  </cols>
  <sheetData>
    <row r="1" ht="12.75" customHeight="1">
      <c r="A1" s="1" t="s">
        <v>22</v>
      </c>
    </row>
    <row r="3" spans="1:2" ht="12.75" customHeight="1">
      <c r="A3" t="s">
        <v>0</v>
      </c>
      <c r="B3" s="6">
        <v>248581</v>
      </c>
    </row>
    <row r="4" ht="12.75" customHeight="1">
      <c r="B4" s="6"/>
    </row>
    <row r="5" ht="12.75" customHeight="1" thickBot="1">
      <c r="A5" s="18" t="s">
        <v>23</v>
      </c>
    </row>
    <row r="6" spans="1:10" ht="12.75" customHeight="1" thickBot="1">
      <c r="A6" s="12" t="s">
        <v>7</v>
      </c>
      <c r="F6" s="13" t="s">
        <v>45</v>
      </c>
      <c r="G6" s="20">
        <f>60/(30+F)</f>
        <v>1.935483870967742</v>
      </c>
      <c r="H6" s="14" t="s">
        <v>21</v>
      </c>
      <c r="J6" s="2" t="s">
        <v>58</v>
      </c>
    </row>
    <row r="7" ht="12.75" customHeight="1">
      <c r="A7" s="12"/>
    </row>
    <row r="8" ht="12.75" customHeight="1">
      <c r="A8" s="18" t="s">
        <v>46</v>
      </c>
    </row>
    <row r="9" ht="12.75" customHeight="1">
      <c r="A9" s="18" t="s">
        <v>47</v>
      </c>
    </row>
    <row r="10" spans="1:8" ht="12.75" customHeight="1" thickBot="1">
      <c r="A10" s="12" t="s">
        <v>7</v>
      </c>
      <c r="C10" s="3" t="s">
        <v>48</v>
      </c>
      <c r="D10">
        <f>6*(5+F/2)^2*(0.1+D/100)</f>
        <v>27.225000000000005</v>
      </c>
      <c r="E10" s="3" t="s">
        <v>49</v>
      </c>
      <c r="F10" s="3" t="s">
        <v>51</v>
      </c>
      <c r="G10" s="22">
        <f>D11-D10</f>
        <v>58.86800929808415</v>
      </c>
      <c r="H10" s="3" t="s">
        <v>49</v>
      </c>
    </row>
    <row r="11" spans="1:10" ht="12.75" customHeight="1" thickBot="1">
      <c r="A11" s="12"/>
      <c r="C11" s="3" t="s">
        <v>50</v>
      </c>
      <c r="D11">
        <f>D10*10^(5/10)</f>
        <v>86.09300929808416</v>
      </c>
      <c r="E11" s="3" t="s">
        <v>49</v>
      </c>
      <c r="F11" s="13" t="s">
        <v>52</v>
      </c>
      <c r="G11" s="21">
        <f>G10/(0.3+E/30)</f>
        <v>103.88472229073673</v>
      </c>
      <c r="H11" s="14" t="s">
        <v>49</v>
      </c>
      <c r="J11" s="2" t="s">
        <v>59</v>
      </c>
    </row>
    <row r="12" spans="1:6" ht="12.75" customHeight="1">
      <c r="A12" s="12"/>
      <c r="C12" s="3"/>
      <c r="E12" s="3"/>
      <c r="F12" s="3"/>
    </row>
    <row r="13" spans="1:6" ht="12.75" customHeight="1" thickBot="1">
      <c r="A13" s="18" t="s">
        <v>24</v>
      </c>
      <c r="C13" s="3"/>
      <c r="E13" s="3"/>
      <c r="F13" s="3"/>
    </row>
    <row r="14" spans="1:9" ht="12.75" customHeight="1" thickBot="1">
      <c r="A14" s="12" t="s">
        <v>7</v>
      </c>
      <c r="F14" s="13" t="s">
        <v>54</v>
      </c>
      <c r="G14" s="14">
        <f>(0.3+F/30)-0.1</f>
        <v>0.2333333333333333</v>
      </c>
      <c r="H14" s="3"/>
      <c r="I14" s="2" t="s">
        <v>55</v>
      </c>
    </row>
    <row r="15" spans="1:6" ht="12.75" customHeight="1">
      <c r="A15" s="12"/>
      <c r="C15" s="3"/>
      <c r="E15" s="3"/>
      <c r="F15" s="3"/>
    </row>
    <row r="16" ht="12.75" customHeight="1" thickBot="1">
      <c r="A16" s="18" t="s">
        <v>25</v>
      </c>
    </row>
    <row r="17" spans="1:9" ht="12.75" customHeight="1" thickBot="1">
      <c r="A17" s="12" t="s">
        <v>7</v>
      </c>
      <c r="F17" s="13" t="s">
        <v>53</v>
      </c>
      <c r="G17" s="14">
        <f>1-(0.3+F/30)</f>
        <v>0.6666666666666667</v>
      </c>
      <c r="I17" s="2" t="s">
        <v>56</v>
      </c>
    </row>
    <row r="18" ht="12.75" customHeight="1">
      <c r="A18" s="18" t="s">
        <v>19</v>
      </c>
    </row>
    <row r="19" ht="12.75" customHeight="1" thickBot="1">
      <c r="A19" s="18" t="s">
        <v>26</v>
      </c>
    </row>
    <row r="20" spans="1:7" ht="12.75" customHeight="1" thickBot="1">
      <c r="A20" s="12" t="s">
        <v>7</v>
      </c>
      <c r="C20" s="3" t="s">
        <v>53</v>
      </c>
      <c r="D20">
        <f>10^(-(10+E)/10)</f>
        <v>0.015848931924611124</v>
      </c>
      <c r="F20" s="13" t="s">
        <v>57</v>
      </c>
      <c r="G20" s="14">
        <f>1-D20</f>
        <v>0.9841510680753889</v>
      </c>
    </row>
    <row r="21" ht="12.75" customHeight="1">
      <c r="A21" s="5"/>
    </row>
    <row r="22" spans="1:8" ht="12.75" customHeight="1">
      <c r="A22" s="5" t="s">
        <v>27</v>
      </c>
      <c r="H22" s="23" t="s">
        <v>28</v>
      </c>
    </row>
    <row r="23" ht="12.75" customHeight="1">
      <c r="A23" s="19" t="s">
        <v>29</v>
      </c>
    </row>
    <row r="24" ht="12.75" customHeight="1">
      <c r="A24" s="19" t="s">
        <v>30</v>
      </c>
    </row>
    <row r="25" spans="1:7" ht="12.75" customHeight="1">
      <c r="A25" s="24" t="s">
        <v>31</v>
      </c>
      <c r="B25" s="4"/>
      <c r="C25" s="4"/>
      <c r="D25" s="4"/>
      <c r="E25" s="4"/>
      <c r="F25" s="4"/>
      <c r="G25" s="4"/>
    </row>
    <row r="26" ht="12.75" customHeight="1">
      <c r="A26" s="19" t="s">
        <v>32</v>
      </c>
    </row>
    <row r="27" ht="12.75" customHeight="1">
      <c r="A27" s="19" t="s">
        <v>33</v>
      </c>
    </row>
    <row r="28" ht="12.75" customHeight="1">
      <c r="A28" s="5"/>
    </row>
    <row r="29" spans="1:8" ht="12.75" customHeight="1">
      <c r="A29" s="5" t="s">
        <v>34</v>
      </c>
      <c r="H29" s="23" t="s">
        <v>28</v>
      </c>
    </row>
    <row r="30" ht="12.75" customHeight="1">
      <c r="A30" s="19" t="s">
        <v>35</v>
      </c>
    </row>
    <row r="31" spans="1:9" ht="12.75" customHeight="1">
      <c r="A31" s="24" t="s">
        <v>36</v>
      </c>
      <c r="B31" s="4"/>
      <c r="C31" s="4"/>
      <c r="D31" s="4"/>
      <c r="E31" s="4"/>
      <c r="F31" s="4"/>
      <c r="G31" s="4"/>
      <c r="H31" s="4"/>
      <c r="I31" s="4"/>
    </row>
    <row r="32" ht="12.75" customHeight="1">
      <c r="A32" s="19" t="s">
        <v>37</v>
      </c>
    </row>
    <row r="33" ht="12.75" customHeight="1">
      <c r="A33" s="19" t="s">
        <v>38</v>
      </c>
    </row>
    <row r="34" ht="12.75" customHeight="1">
      <c r="A34" s="19" t="s">
        <v>39</v>
      </c>
    </row>
    <row r="35" ht="12.75" customHeight="1">
      <c r="A35" s="5"/>
    </row>
    <row r="36" spans="1:8" ht="12.75" customHeight="1">
      <c r="A36" s="5" t="s">
        <v>60</v>
      </c>
      <c r="H36" s="23" t="s">
        <v>28</v>
      </c>
    </row>
    <row r="37" ht="12.75" customHeight="1">
      <c r="A37" s="19" t="s">
        <v>40</v>
      </c>
    </row>
    <row r="38" ht="12.75" customHeight="1">
      <c r="A38" s="19" t="s">
        <v>41</v>
      </c>
    </row>
    <row r="39" ht="12.75" customHeight="1">
      <c r="A39" s="19" t="s">
        <v>42</v>
      </c>
    </row>
    <row r="40" ht="12.75" customHeight="1">
      <c r="A40" s="19" t="s">
        <v>43</v>
      </c>
    </row>
    <row r="41" spans="1:17" ht="12.75" customHeight="1">
      <c r="A41" s="24" t="s">
        <v>44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248581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4</v>
      </c>
    </row>
    <row r="4" spans="1:4" ht="12.75" customHeight="1">
      <c r="A4" t="s">
        <v>3</v>
      </c>
      <c r="B4">
        <f>INT((B1-B2*100000-B3*10000)/1000)</f>
        <v>8</v>
      </c>
      <c r="D4" s="3"/>
    </row>
    <row r="5" spans="1:2" ht="12.75" customHeight="1">
      <c r="A5" t="s">
        <v>4</v>
      </c>
      <c r="B5">
        <f>INT((B1-B2*100000-B3*10000-B4*1000)/100)</f>
        <v>5</v>
      </c>
    </row>
    <row r="6" spans="1:2" ht="12.75" customHeight="1">
      <c r="A6" t="s">
        <v>5</v>
      </c>
      <c r="B6">
        <f>INT((B1-B2*100000-B3*10000-B4*1000-B5*100)/10)</f>
        <v>8</v>
      </c>
    </row>
    <row r="7" spans="1:4" ht="12.75" customHeight="1">
      <c r="A7" t="s">
        <v>6</v>
      </c>
      <c r="B7">
        <f>INT((B1-B2*100000-B3*10000-B4*1000-B5*100-B6*10))</f>
        <v>1</v>
      </c>
      <c r="D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4.57421875" style="0" customWidth="1"/>
    <col min="3" max="3" width="6.00390625" style="17" customWidth="1"/>
  </cols>
  <sheetData>
    <row r="1" spans="1:3" ht="12.75">
      <c r="A1" s="7" t="s">
        <v>18</v>
      </c>
      <c r="B1" s="8" t="s">
        <v>0</v>
      </c>
      <c r="C1" s="15" t="s">
        <v>8</v>
      </c>
    </row>
    <row r="2" spans="1:3" ht="12.75">
      <c r="A2" s="9" t="s">
        <v>9</v>
      </c>
      <c r="B2" s="10">
        <v>255031</v>
      </c>
      <c r="C2" s="16">
        <v>8</v>
      </c>
    </row>
    <row r="3" spans="1:3" ht="12.75">
      <c r="A3" s="9" t="s">
        <v>15</v>
      </c>
      <c r="B3" s="10">
        <v>259940</v>
      </c>
      <c r="C3" s="16">
        <v>5</v>
      </c>
    </row>
    <row r="4" spans="1:3" ht="12.75">
      <c r="A4" s="9" t="s">
        <v>14</v>
      </c>
      <c r="B4" s="10">
        <v>248581</v>
      </c>
      <c r="C4" s="16">
        <v>6</v>
      </c>
    </row>
    <row r="5" spans="1:3" ht="12.75">
      <c r="A5" s="9" t="s">
        <v>11</v>
      </c>
      <c r="B5" s="11">
        <v>267930</v>
      </c>
      <c r="C5" s="16">
        <v>5</v>
      </c>
    </row>
    <row r="6" spans="1:3" ht="12.75">
      <c r="A6" s="9" t="s">
        <v>12</v>
      </c>
      <c r="B6" s="10">
        <v>263496</v>
      </c>
      <c r="C6" s="16">
        <v>6</v>
      </c>
    </row>
    <row r="7" spans="1:3" ht="12.75">
      <c r="A7" s="9" t="s">
        <v>16</v>
      </c>
      <c r="B7" s="10">
        <v>255042</v>
      </c>
      <c r="C7" s="16">
        <v>6</v>
      </c>
    </row>
    <row r="8" spans="1:3" ht="12.75">
      <c r="A8" s="9" t="s">
        <v>17</v>
      </c>
      <c r="B8" s="10">
        <v>262166</v>
      </c>
      <c r="C8" s="16">
        <v>5</v>
      </c>
    </row>
    <row r="9" spans="1:3" ht="12.75">
      <c r="A9" s="9" t="s">
        <v>61</v>
      </c>
      <c r="B9" s="10">
        <v>245103</v>
      </c>
      <c r="C9" s="16">
        <v>7</v>
      </c>
    </row>
    <row r="10" spans="1:3" ht="12.75">
      <c r="A10" s="9" t="s">
        <v>10</v>
      </c>
      <c r="B10" s="10">
        <v>268812</v>
      </c>
      <c r="C10" s="16">
        <v>6</v>
      </c>
    </row>
    <row r="11" spans="1:3" ht="12.75">
      <c r="A11" s="9" t="s">
        <v>20</v>
      </c>
      <c r="B11" s="10">
        <v>255547</v>
      </c>
      <c r="C11" s="16">
        <v>6</v>
      </c>
    </row>
    <row r="12" spans="1:3" ht="12.75">
      <c r="A12" s="9" t="s">
        <v>13</v>
      </c>
      <c r="B12" s="10">
        <v>261860</v>
      </c>
      <c r="C12" s="16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2015-11-19T22:24:02Z</dcterms:modified>
  <cp:category/>
  <cp:version/>
  <cp:contentType/>
  <cp:contentStatus/>
</cp:coreProperties>
</file>