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8000" windowHeight="10944" activeTab="2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<sst xmlns="http://schemas.openxmlformats.org/spreadsheetml/2006/main" count="149" uniqueCount="77">
  <si>
    <t>Misure manichini con bocca artificiale - 28/1/03</t>
  </si>
  <si>
    <t>Spettro BK4100, in asse, 1m, con rumore bianco equalizzato FLAT</t>
  </si>
  <si>
    <t>;Freq(Hz)</t>
  </si>
  <si>
    <t>SPL (dB): Left</t>
  </si>
  <si>
    <t>A</t>
  </si>
  <si>
    <t>Rumore bianco equalizzato, valore RMS ai morsetti =</t>
  </si>
  <si>
    <t>V</t>
  </si>
  <si>
    <t>Spettro IEC</t>
  </si>
  <si>
    <t>Male</t>
  </si>
  <si>
    <t>dB-SPL</t>
  </si>
  <si>
    <t>Correzione</t>
  </si>
  <si>
    <t>Delta</t>
  </si>
  <si>
    <t>Female</t>
  </si>
  <si>
    <t>Rumore filtrato con spettro Male, valore RMS ai morsetti =</t>
  </si>
  <si>
    <t>Rumore filtrato con spettro Female, valore RMS ai morsetti =</t>
  </si>
  <si>
    <t>Misura con registratore DAT + valigetta, brano n. 3, bianco, 78 dB(A) nominali</t>
  </si>
  <si>
    <t>Voltaggio RMS ai morsetti =</t>
  </si>
  <si>
    <t>Lin</t>
  </si>
  <si>
    <t>Misurato con BK 2260</t>
  </si>
  <si>
    <t>Start</t>
  </si>
  <si>
    <t>Elapsed</t>
  </si>
  <si>
    <t>LAIMax</t>
  </si>
  <si>
    <t>LASMax</t>
  </si>
  <si>
    <t>LLeq</t>
  </si>
  <si>
    <t>LAeq</t>
  </si>
  <si>
    <t>time</t>
  </si>
  <si>
    <t>[dB]</t>
  </si>
  <si>
    <t>20Hz [dB]</t>
  </si>
  <si>
    <t>25Hz [dB]</t>
  </si>
  <si>
    <t>31.5Hz [dB]</t>
  </si>
  <si>
    <t>40Hz [dB]</t>
  </si>
  <si>
    <t>50Hz [dB]</t>
  </si>
  <si>
    <t>63Hz [dB]</t>
  </si>
  <si>
    <t>80Hz [dB]</t>
  </si>
  <si>
    <t>100Hz [dB]</t>
  </si>
  <si>
    <t>125Hz [dB]</t>
  </si>
  <si>
    <t>160Hz [dB]</t>
  </si>
  <si>
    <t>200Hz [dB]</t>
  </si>
  <si>
    <t>250Hz [dB]</t>
  </si>
  <si>
    <t>315Hz [dB]</t>
  </si>
  <si>
    <t>400Hz [dB]</t>
  </si>
  <si>
    <t>500Hz [dB]</t>
  </si>
  <si>
    <t>630Hz [dB]</t>
  </si>
  <si>
    <t>800Hz [dB]</t>
  </si>
  <si>
    <t>1kHz [dB]</t>
  </si>
  <si>
    <t>1.25kHz [dB]</t>
  </si>
  <si>
    <t>1.6kHz [dB]</t>
  </si>
  <si>
    <t>2kHz [dB]</t>
  </si>
  <si>
    <t>2.5kHz [dB]</t>
  </si>
  <si>
    <t>3.15kHz [dB]</t>
  </si>
  <si>
    <t>4kHz [dB]</t>
  </si>
  <si>
    <t>5kHz [dB]</t>
  </si>
  <si>
    <t>6.3kHz [dB]</t>
  </si>
  <si>
    <t>8kHz [dB]</t>
  </si>
  <si>
    <t>10kHz [dB]</t>
  </si>
  <si>
    <t>12.5kHz [dB]</t>
  </si>
  <si>
    <t>16kHz [dB]</t>
  </si>
  <si>
    <t>20kHz [dB]</t>
  </si>
  <si>
    <t>Misure con testa ASK</t>
  </si>
  <si>
    <t>Segnale White equalizzato, voltaggio RMS ai morsetti =</t>
  </si>
  <si>
    <t>White MLS</t>
  </si>
  <si>
    <t>Equalizz.</t>
  </si>
  <si>
    <t>Fiel n.</t>
  </si>
  <si>
    <t>Significato</t>
  </si>
  <si>
    <t>Spettro fondo 1m</t>
  </si>
  <si>
    <t>Spettro Manich+Fondo</t>
  </si>
  <si>
    <t>Spettro fondo senza vemtialt. 4m</t>
  </si>
  <si>
    <t>Spettro fondo senza ventilatori 1m</t>
  </si>
  <si>
    <t>Segnale + fondo 4m</t>
  </si>
  <si>
    <t>db(A)</t>
  </si>
  <si>
    <t>Spettro fondo 4m</t>
  </si>
  <si>
    <t>Spettro fondo senza ventilatori 8m</t>
  </si>
  <si>
    <t>Spettro fondo senza ventilatori 12m</t>
  </si>
  <si>
    <t>come 8,ma rifatto</t>
  </si>
  <si>
    <t>Segnale Male equalizzato (università), voltaggio RMS ai morsetti =</t>
  </si>
  <si>
    <t>Spettro fondo 1m ASK</t>
  </si>
  <si>
    <t>Spettro Manich+Fondo  ASK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</si>
</sst>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cibel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dbsum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selection activeCell="S59" sqref="S59:S62"/>
    </sheetView>
  </sheetViews>
  <sheetFormatPr defaultColWidth="9.140625" defaultRowHeight="12.75"/>
  <sheetData>
    <row r="1" ht="12.75">
      <c r="A1" t="s">
        <v>0</v>
      </c>
    </row>
    <row r="4" spans="1:7" ht="12.75">
      <c r="A4" t="s">
        <v>5</v>
      </c>
      <c r="F4">
        <v>1.007</v>
      </c>
      <c r="G4" t="s">
        <v>6</v>
      </c>
    </row>
    <row r="5" spans="1:12" ht="12.75">
      <c r="A5" t="s">
        <v>1</v>
      </c>
      <c r="I5" t="s">
        <v>7</v>
      </c>
      <c r="L5" t="s">
        <v>7</v>
      </c>
    </row>
    <row r="6" spans="4:13" ht="12.75">
      <c r="D6" t="s">
        <v>10</v>
      </c>
      <c r="E6" t="s">
        <v>10</v>
      </c>
      <c r="G6" t="s">
        <v>8</v>
      </c>
      <c r="I6" t="s">
        <v>8</v>
      </c>
      <c r="J6" t="s">
        <v>9</v>
      </c>
      <c r="L6" t="s">
        <v>12</v>
      </c>
      <c r="M6" t="s">
        <v>9</v>
      </c>
    </row>
    <row r="7" spans="1:16" ht="12.75">
      <c r="A7" t="s">
        <v>2</v>
      </c>
      <c r="B7" t="s">
        <v>3</v>
      </c>
      <c r="D7" t="s">
        <v>8</v>
      </c>
      <c r="E7" t="s">
        <v>12</v>
      </c>
      <c r="F7" t="s">
        <v>2</v>
      </c>
      <c r="G7" t="s">
        <v>3</v>
      </c>
      <c r="O7" t="s">
        <v>2</v>
      </c>
      <c r="P7" t="s">
        <v>3</v>
      </c>
    </row>
    <row r="8" spans="1:16" ht="12.75">
      <c r="A8">
        <v>16</v>
      </c>
      <c r="B8">
        <v>41.381214</v>
      </c>
      <c r="F8">
        <v>16</v>
      </c>
      <c r="G8">
        <v>47.001057</v>
      </c>
      <c r="O8">
        <v>16</v>
      </c>
      <c r="P8">
        <v>42.597313</v>
      </c>
    </row>
    <row r="9" spans="1:16" ht="12.75">
      <c r="A9">
        <v>31.5</v>
      </c>
      <c r="B9">
        <v>34.686386</v>
      </c>
      <c r="F9">
        <v>31.5</v>
      </c>
      <c r="G9">
        <v>37.795811</v>
      </c>
      <c r="O9">
        <v>31.5</v>
      </c>
      <c r="P9">
        <v>33.049999</v>
      </c>
    </row>
    <row r="10" spans="1:16" ht="12.75">
      <c r="A10">
        <v>63</v>
      </c>
      <c r="B10">
        <v>35.19915</v>
      </c>
      <c r="F10">
        <v>63</v>
      </c>
      <c r="G10">
        <v>43.660267</v>
      </c>
      <c r="H10" t="s">
        <v>11</v>
      </c>
      <c r="O10">
        <v>63</v>
      </c>
      <c r="P10">
        <v>35.668568</v>
      </c>
    </row>
    <row r="11" spans="1:16" ht="12.75">
      <c r="A11">
        <v>125</v>
      </c>
      <c r="B11">
        <v>48.474976</v>
      </c>
      <c r="D11">
        <f>J11-B11</f>
        <v>22.425024000000008</v>
      </c>
      <c r="F11">
        <v>125</v>
      </c>
      <c r="G11">
        <v>70.629845</v>
      </c>
      <c r="H11" s="1">
        <f>J11-G11</f>
        <v>0.2701550000000026</v>
      </c>
      <c r="I11">
        <f>2.9</f>
        <v>2.9</v>
      </c>
      <c r="J11">
        <f>I11+68</f>
        <v>70.9</v>
      </c>
      <c r="L11" s="1"/>
      <c r="O11">
        <v>125</v>
      </c>
      <c r="P11">
        <v>60.468826</v>
      </c>
    </row>
    <row r="12" spans="1:19" ht="12.75">
      <c r="A12">
        <v>250</v>
      </c>
      <c r="B12">
        <v>51.12846</v>
      </c>
      <c r="D12">
        <f aca="true" t="shared" si="0" ref="D12:D17">J12-B12</f>
        <v>19.77154000000001</v>
      </c>
      <c r="E12" s="1">
        <f aca="true" t="shared" si="1" ref="E12:E17">M12-B12</f>
        <v>22.17154</v>
      </c>
      <c r="F12">
        <v>250</v>
      </c>
      <c r="G12">
        <v>70.616676</v>
      </c>
      <c r="H12" s="1">
        <f aca="true" t="shared" si="2" ref="H12:H17">J12-G12</f>
        <v>0.28332400000000746</v>
      </c>
      <c r="I12">
        <v>2.9</v>
      </c>
      <c r="J12">
        <f aca="true" t="shared" si="3" ref="J12:J17">I12+68</f>
        <v>70.9</v>
      </c>
      <c r="L12" s="1">
        <v>5.3</v>
      </c>
      <c r="M12" s="1">
        <f aca="true" t="shared" si="4" ref="M12:M17">68+L12</f>
        <v>73.3</v>
      </c>
      <c r="O12">
        <v>250</v>
      </c>
      <c r="P12">
        <v>72.962784</v>
      </c>
      <c r="R12" s="1">
        <f aca="true" t="shared" si="5" ref="R12:R17">M12-P12</f>
        <v>0.33721599999999796</v>
      </c>
      <c r="S12" s="1">
        <f aca="true" t="shared" si="6" ref="S12:S17">E12+R12</f>
        <v>22.508755999999998</v>
      </c>
    </row>
    <row r="13" spans="1:19" ht="12.75">
      <c r="A13">
        <v>500</v>
      </c>
      <c r="B13">
        <v>53.013641</v>
      </c>
      <c r="D13">
        <f t="shared" si="0"/>
        <v>14.186359000000003</v>
      </c>
      <c r="E13" s="1">
        <f t="shared" si="1"/>
        <v>13.086358999999995</v>
      </c>
      <c r="F13">
        <v>500</v>
      </c>
      <c r="G13">
        <v>67.446304</v>
      </c>
      <c r="H13" s="1">
        <f t="shared" si="2"/>
        <v>-0.24630399999999497</v>
      </c>
      <c r="I13">
        <v>-0.8</v>
      </c>
      <c r="J13">
        <f t="shared" si="3"/>
        <v>67.2</v>
      </c>
      <c r="L13" s="1">
        <v>-1.9</v>
      </c>
      <c r="M13" s="1">
        <f t="shared" si="4"/>
        <v>66.1</v>
      </c>
      <c r="O13">
        <v>500</v>
      </c>
      <c r="P13">
        <v>66.760551</v>
      </c>
      <c r="R13" s="1">
        <f t="shared" si="5"/>
        <v>-0.6605510000000123</v>
      </c>
      <c r="S13" s="1">
        <f t="shared" si="6"/>
        <v>12.425807999999982</v>
      </c>
    </row>
    <row r="14" spans="1:19" ht="12.75">
      <c r="A14">
        <v>1000</v>
      </c>
      <c r="B14">
        <v>56.288383</v>
      </c>
      <c r="D14">
        <f t="shared" si="0"/>
        <v>4.911617</v>
      </c>
      <c r="E14" s="1">
        <f t="shared" si="1"/>
        <v>2.6116169999999954</v>
      </c>
      <c r="F14">
        <v>1000</v>
      </c>
      <c r="G14">
        <v>61.347218</v>
      </c>
      <c r="H14" s="1">
        <f t="shared" si="2"/>
        <v>-0.14721799999999519</v>
      </c>
      <c r="I14">
        <v>-6.8</v>
      </c>
      <c r="J14">
        <f t="shared" si="3"/>
        <v>61.2</v>
      </c>
      <c r="L14" s="1">
        <v>-9.1</v>
      </c>
      <c r="M14" s="1">
        <f t="shared" si="4"/>
        <v>58.9</v>
      </c>
      <c r="O14">
        <v>1000</v>
      </c>
      <c r="P14">
        <v>59.010223</v>
      </c>
      <c r="R14" s="1">
        <f t="shared" si="5"/>
        <v>-0.11022300000000484</v>
      </c>
      <c r="S14" s="1">
        <f t="shared" si="6"/>
        <v>2.5013939999999906</v>
      </c>
    </row>
    <row r="15" spans="1:19" ht="12.75">
      <c r="A15">
        <v>2000</v>
      </c>
      <c r="B15">
        <v>59.424114</v>
      </c>
      <c r="D15">
        <f t="shared" si="0"/>
        <v>-4.224114</v>
      </c>
      <c r="E15" s="1">
        <f t="shared" si="1"/>
        <v>-7.224114</v>
      </c>
      <c r="F15">
        <v>2000</v>
      </c>
      <c r="G15">
        <v>54.968769</v>
      </c>
      <c r="H15" s="1">
        <f t="shared" si="2"/>
        <v>0.23123100000000107</v>
      </c>
      <c r="I15">
        <v>-12.8</v>
      </c>
      <c r="J15">
        <f t="shared" si="3"/>
        <v>55.2</v>
      </c>
      <c r="L15" s="1">
        <v>-15.8</v>
      </c>
      <c r="M15" s="1">
        <f t="shared" si="4"/>
        <v>52.2</v>
      </c>
      <c r="O15">
        <v>2000</v>
      </c>
      <c r="P15">
        <v>52.176003</v>
      </c>
      <c r="R15" s="1">
        <f t="shared" si="5"/>
        <v>0.02399700000000138</v>
      </c>
      <c r="S15" s="1">
        <f t="shared" si="6"/>
        <v>-7.200116999999999</v>
      </c>
    </row>
    <row r="16" spans="1:19" ht="12.75">
      <c r="A16">
        <v>4000</v>
      </c>
      <c r="B16">
        <v>62.436195</v>
      </c>
      <c r="D16">
        <f t="shared" si="0"/>
        <v>-13.236194999999995</v>
      </c>
      <c r="E16" s="1">
        <f t="shared" si="1"/>
        <v>-11.136195</v>
      </c>
      <c r="F16">
        <v>4000</v>
      </c>
      <c r="G16">
        <v>49.104305</v>
      </c>
      <c r="H16" s="1">
        <f t="shared" si="2"/>
        <v>0.0956950000000063</v>
      </c>
      <c r="I16">
        <v>-18.8</v>
      </c>
      <c r="J16">
        <f t="shared" si="3"/>
        <v>49.2</v>
      </c>
      <c r="L16" s="1">
        <v>-16.7</v>
      </c>
      <c r="M16" s="1">
        <f t="shared" si="4"/>
        <v>51.3</v>
      </c>
      <c r="O16">
        <v>4000</v>
      </c>
      <c r="P16">
        <v>51.110294</v>
      </c>
      <c r="R16" s="1">
        <f t="shared" si="5"/>
        <v>0.18970599999999394</v>
      </c>
      <c r="S16" s="1">
        <f t="shared" si="6"/>
        <v>-10.946489000000007</v>
      </c>
    </row>
    <row r="17" spans="1:19" ht="12.75">
      <c r="A17">
        <v>8000</v>
      </c>
      <c r="B17">
        <v>65.683563</v>
      </c>
      <c r="D17">
        <f t="shared" si="0"/>
        <v>-22.483563000000004</v>
      </c>
      <c r="E17" s="1">
        <f t="shared" si="1"/>
        <v>-15.683563000000007</v>
      </c>
      <c r="F17">
        <v>8000</v>
      </c>
      <c r="G17">
        <v>42.398495</v>
      </c>
      <c r="H17" s="1">
        <f t="shared" si="2"/>
        <v>0.8015050000000059</v>
      </c>
      <c r="I17">
        <v>-24.8</v>
      </c>
      <c r="J17">
        <f t="shared" si="3"/>
        <v>43.2</v>
      </c>
      <c r="L17" s="1">
        <v>-18</v>
      </c>
      <c r="M17" s="1">
        <f t="shared" si="4"/>
        <v>50</v>
      </c>
      <c r="O17">
        <v>8000</v>
      </c>
      <c r="P17">
        <v>49.93541</v>
      </c>
      <c r="R17" s="1">
        <f t="shared" si="5"/>
        <v>0.06459000000000259</v>
      </c>
      <c r="S17" s="1">
        <f t="shared" si="6"/>
        <v>-15.618973000000004</v>
      </c>
    </row>
    <row r="18" spans="1:16" ht="12.75">
      <c r="A18">
        <v>16000</v>
      </c>
      <c r="B18">
        <v>56.181995</v>
      </c>
      <c r="F18">
        <v>16000</v>
      </c>
      <c r="G18">
        <v>32.448311</v>
      </c>
      <c r="O18">
        <v>16000</v>
      </c>
      <c r="P18">
        <v>36.991634</v>
      </c>
    </row>
    <row r="19" spans="1:13" ht="12.75">
      <c r="A19" t="s">
        <v>4</v>
      </c>
      <c r="B19">
        <v>68.27</v>
      </c>
      <c r="J19">
        <v>68</v>
      </c>
      <c r="M19">
        <v>68</v>
      </c>
    </row>
    <row r="22" spans="1:8" ht="12.75">
      <c r="A22" t="s">
        <v>13</v>
      </c>
      <c r="G22">
        <v>2.28</v>
      </c>
      <c r="H22" t="s">
        <v>6</v>
      </c>
    </row>
    <row r="23" spans="1:8" ht="12.75">
      <c r="A23" t="s">
        <v>14</v>
      </c>
      <c r="G23">
        <v>1.24</v>
      </c>
      <c r="H23" t="s">
        <v>6</v>
      </c>
    </row>
    <row r="26" spans="1:13" ht="12.75">
      <c r="A26" t="s">
        <v>15</v>
      </c>
      <c r="I26" t="s">
        <v>16</v>
      </c>
      <c r="L26">
        <v>3.68</v>
      </c>
      <c r="M26" t="s">
        <v>6</v>
      </c>
    </row>
    <row r="27" spans="1:5" ht="12.75">
      <c r="A27" t="s">
        <v>2</v>
      </c>
      <c r="B27" t="s">
        <v>3</v>
      </c>
      <c r="D27" t="s">
        <v>2</v>
      </c>
      <c r="E27" t="s">
        <v>3</v>
      </c>
    </row>
    <row r="28" spans="1:5" ht="12.75">
      <c r="A28">
        <v>16</v>
      </c>
      <c r="B28" s="1">
        <v>47.512199</v>
      </c>
      <c r="D28">
        <v>20</v>
      </c>
      <c r="E28">
        <v>37.636395</v>
      </c>
    </row>
    <row r="29" spans="1:7" ht="12.75">
      <c r="A29">
        <v>31.5</v>
      </c>
      <c r="B29" s="1">
        <v>39.287201</v>
      </c>
      <c r="D29">
        <v>25</v>
      </c>
      <c r="E29">
        <v>32.464569</v>
      </c>
      <c r="G29" t="s">
        <v>18</v>
      </c>
    </row>
    <row r="30" spans="1:5" ht="12.75">
      <c r="A30">
        <v>63</v>
      </c>
      <c r="B30" s="1">
        <v>37.645813</v>
      </c>
      <c r="D30">
        <v>31.5</v>
      </c>
      <c r="E30">
        <v>29.242575</v>
      </c>
    </row>
    <row r="31" spans="1:5" ht="12.75">
      <c r="A31">
        <v>125</v>
      </c>
      <c r="B31" s="1">
        <v>53.23653</v>
      </c>
      <c r="D31">
        <v>40</v>
      </c>
      <c r="E31">
        <v>32.717594</v>
      </c>
    </row>
    <row r="32" spans="1:9" ht="12.75">
      <c r="A32">
        <v>250</v>
      </c>
      <c r="B32" s="1">
        <v>62.472195</v>
      </c>
      <c r="D32">
        <v>50</v>
      </c>
      <c r="E32">
        <v>37.702358</v>
      </c>
      <c r="H32" s="2"/>
      <c r="I32" s="2"/>
    </row>
    <row r="33" spans="1:9" ht="12.75">
      <c r="A33">
        <v>500</v>
      </c>
      <c r="B33" s="1">
        <v>64.934105</v>
      </c>
      <c r="D33">
        <v>63</v>
      </c>
      <c r="E33">
        <v>27.950653</v>
      </c>
      <c r="G33" t="s">
        <v>19</v>
      </c>
      <c r="H33" t="s">
        <v>25</v>
      </c>
      <c r="I33" s="2">
        <v>0.7251041666666667</v>
      </c>
    </row>
    <row r="34" spans="1:9" ht="12.75">
      <c r="A34">
        <v>1000</v>
      </c>
      <c r="B34" s="1">
        <v>66.884476</v>
      </c>
      <c r="D34">
        <v>80</v>
      </c>
      <c r="E34">
        <v>28.357695</v>
      </c>
      <c r="G34" t="s">
        <v>20</v>
      </c>
      <c r="H34" t="s">
        <v>25</v>
      </c>
      <c r="I34" s="2">
        <v>0.0006597222222222221</v>
      </c>
    </row>
    <row r="35" spans="1:9" ht="12.75">
      <c r="A35">
        <v>2000</v>
      </c>
      <c r="B35" s="1">
        <v>71.042915</v>
      </c>
      <c r="D35">
        <v>100</v>
      </c>
      <c r="E35">
        <v>34.677284</v>
      </c>
      <c r="G35" t="s">
        <v>21</v>
      </c>
      <c r="H35" t="s">
        <v>26</v>
      </c>
      <c r="I35">
        <v>77.7</v>
      </c>
    </row>
    <row r="36" spans="1:9" ht="12.75">
      <c r="A36">
        <v>4000</v>
      </c>
      <c r="B36" s="1">
        <v>68.842247</v>
      </c>
      <c r="D36">
        <v>125</v>
      </c>
      <c r="E36">
        <v>41.239738</v>
      </c>
      <c r="G36" t="s">
        <v>22</v>
      </c>
      <c r="H36" t="s">
        <v>26</v>
      </c>
      <c r="I36">
        <v>77.2</v>
      </c>
    </row>
    <row r="37" spans="1:9" ht="12.75">
      <c r="A37">
        <v>8000</v>
      </c>
      <c r="B37" s="1">
        <v>76.593262</v>
      </c>
      <c r="D37">
        <v>160</v>
      </c>
      <c r="E37">
        <v>52.931931</v>
      </c>
      <c r="G37" t="s">
        <v>23</v>
      </c>
      <c r="H37" t="s">
        <v>27</v>
      </c>
      <c r="I37">
        <v>41.1</v>
      </c>
    </row>
    <row r="38" spans="1:9" ht="12.75">
      <c r="A38">
        <v>16000</v>
      </c>
      <c r="B38" s="1">
        <v>62.523911</v>
      </c>
      <c r="D38">
        <v>200</v>
      </c>
      <c r="E38">
        <v>53.982925</v>
      </c>
      <c r="G38" t="s">
        <v>23</v>
      </c>
      <c r="H38" t="s">
        <v>28</v>
      </c>
      <c r="I38">
        <v>35.8</v>
      </c>
    </row>
    <row r="39" spans="1:9" ht="12.75">
      <c r="A39" t="s">
        <v>4</v>
      </c>
      <c r="B39" s="1">
        <v>77.93</v>
      </c>
      <c r="D39">
        <v>250</v>
      </c>
      <c r="E39">
        <v>56.884617</v>
      </c>
      <c r="G39" t="s">
        <v>23</v>
      </c>
      <c r="H39" t="s">
        <v>29</v>
      </c>
      <c r="I39">
        <v>25</v>
      </c>
    </row>
    <row r="40" spans="1:9" ht="12.75">
      <c r="A40" t="s">
        <v>17</v>
      </c>
      <c r="B40" s="1">
        <f>[1]!dbsum(B28:B38)</f>
        <v>78.91222606203175</v>
      </c>
      <c r="D40">
        <v>315</v>
      </c>
      <c r="E40">
        <v>60.054592</v>
      </c>
      <c r="G40" t="s">
        <v>23</v>
      </c>
      <c r="H40" t="s">
        <v>30</v>
      </c>
      <c r="I40">
        <v>31.7</v>
      </c>
    </row>
    <row r="41" spans="4:9" ht="12.75">
      <c r="D41">
        <v>400</v>
      </c>
      <c r="E41">
        <v>58.688499</v>
      </c>
      <c r="G41" t="s">
        <v>23</v>
      </c>
      <c r="H41" t="s">
        <v>31</v>
      </c>
      <c r="I41">
        <v>37.4</v>
      </c>
    </row>
    <row r="42" spans="4:9" ht="12.75">
      <c r="D42">
        <v>500</v>
      </c>
      <c r="E42">
        <v>60.818043</v>
      </c>
      <c r="G42" t="s">
        <v>23</v>
      </c>
      <c r="H42" t="s">
        <v>32</v>
      </c>
      <c r="I42">
        <v>30.6</v>
      </c>
    </row>
    <row r="43" spans="4:9" ht="12.75">
      <c r="D43">
        <v>630</v>
      </c>
      <c r="E43">
        <v>60.596256</v>
      </c>
      <c r="G43" t="s">
        <v>23</v>
      </c>
      <c r="H43" t="s">
        <v>33</v>
      </c>
      <c r="I43">
        <v>26.4</v>
      </c>
    </row>
    <row r="44" spans="4:9" ht="12.75">
      <c r="D44">
        <v>800</v>
      </c>
      <c r="E44">
        <v>60.186741</v>
      </c>
      <c r="G44" t="s">
        <v>23</v>
      </c>
      <c r="H44" t="s">
        <v>34</v>
      </c>
      <c r="I44">
        <v>33.9</v>
      </c>
    </row>
    <row r="45" spans="4:9" ht="12.75">
      <c r="D45">
        <v>1000</v>
      </c>
      <c r="E45">
        <v>59.953602</v>
      </c>
      <c r="G45" t="s">
        <v>23</v>
      </c>
      <c r="H45" t="s">
        <v>35</v>
      </c>
      <c r="I45">
        <v>41.8</v>
      </c>
    </row>
    <row r="46" spans="4:9" ht="12.75">
      <c r="D46">
        <v>1250</v>
      </c>
      <c r="E46">
        <v>64.471855</v>
      </c>
      <c r="G46" t="s">
        <v>23</v>
      </c>
      <c r="H46" t="s">
        <v>36</v>
      </c>
      <c r="I46">
        <v>53</v>
      </c>
    </row>
    <row r="47" spans="4:9" ht="12.75">
      <c r="D47">
        <v>1600</v>
      </c>
      <c r="E47">
        <v>67.608246</v>
      </c>
      <c r="G47" t="s">
        <v>23</v>
      </c>
      <c r="H47" t="s">
        <v>37</v>
      </c>
      <c r="I47">
        <v>54.1</v>
      </c>
    </row>
    <row r="48" spans="4:10" ht="12.75">
      <c r="D48">
        <v>2000</v>
      </c>
      <c r="E48">
        <v>66.783401</v>
      </c>
      <c r="G48" t="s">
        <v>23</v>
      </c>
      <c r="H48" t="s">
        <v>38</v>
      </c>
      <c r="I48">
        <v>57</v>
      </c>
      <c r="J48">
        <f>[1]!dbsum(I47:I49)</f>
        <v>62.45074898499221</v>
      </c>
    </row>
    <row r="49" spans="4:9" ht="12.75">
      <c r="D49">
        <v>2500</v>
      </c>
      <c r="E49">
        <v>63.205933</v>
      </c>
      <c r="G49" t="s">
        <v>23</v>
      </c>
      <c r="H49" t="s">
        <v>39</v>
      </c>
      <c r="I49">
        <v>60</v>
      </c>
    </row>
    <row r="50" spans="4:9" ht="12.75">
      <c r="D50">
        <v>3150</v>
      </c>
      <c r="E50">
        <v>64.504333</v>
      </c>
      <c r="G50" t="s">
        <v>23</v>
      </c>
      <c r="H50" t="s">
        <v>40</v>
      </c>
      <c r="I50">
        <v>58.8</v>
      </c>
    </row>
    <row r="51" spans="4:10" ht="12.75">
      <c r="D51">
        <v>4000</v>
      </c>
      <c r="E51">
        <v>64.440788</v>
      </c>
      <c r="G51" t="s">
        <v>23</v>
      </c>
      <c r="H51" t="s">
        <v>41</v>
      </c>
      <c r="I51">
        <v>60.7</v>
      </c>
      <c r="J51">
        <f>[1]!dbsum(I50:I52)</f>
        <v>64.88780317412446</v>
      </c>
    </row>
    <row r="52" spans="4:9" ht="12.75">
      <c r="D52">
        <v>5000</v>
      </c>
      <c r="E52">
        <v>63.099514</v>
      </c>
      <c r="G52" t="s">
        <v>23</v>
      </c>
      <c r="H52" t="s">
        <v>42</v>
      </c>
      <c r="I52">
        <v>60.6</v>
      </c>
    </row>
    <row r="53" spans="4:9" ht="12.75">
      <c r="D53">
        <v>6300</v>
      </c>
      <c r="E53">
        <v>65.378044</v>
      </c>
      <c r="G53" t="s">
        <v>23</v>
      </c>
      <c r="H53" t="s">
        <v>43</v>
      </c>
      <c r="I53">
        <v>60.2</v>
      </c>
    </row>
    <row r="54" spans="4:10" ht="12.75">
      <c r="D54">
        <v>8000</v>
      </c>
      <c r="E54">
        <v>69.380669</v>
      </c>
      <c r="G54" t="s">
        <v>23</v>
      </c>
      <c r="H54" t="s">
        <v>44</v>
      </c>
      <c r="I54">
        <v>60.2</v>
      </c>
      <c r="J54">
        <f>[1]!dbsum(I53:I55)</f>
        <v>66.79953810317096</v>
      </c>
    </row>
    <row r="55" spans="4:9" ht="12.75">
      <c r="D55">
        <v>10000</v>
      </c>
      <c r="E55">
        <v>74.97731</v>
      </c>
      <c r="G55" t="s">
        <v>23</v>
      </c>
      <c r="H55" t="s">
        <v>45</v>
      </c>
      <c r="I55">
        <v>64.3</v>
      </c>
    </row>
    <row r="56" spans="4:9" ht="12.75">
      <c r="D56">
        <v>12500</v>
      </c>
      <c r="E56">
        <v>62.060097</v>
      </c>
      <c r="G56" t="s">
        <v>23</v>
      </c>
      <c r="H56" t="s">
        <v>46</v>
      </c>
      <c r="I56">
        <v>67</v>
      </c>
    </row>
    <row r="57" spans="4:10" ht="12.75">
      <c r="D57">
        <v>16000</v>
      </c>
      <c r="E57">
        <v>45.268356</v>
      </c>
      <c r="G57" t="s">
        <v>23</v>
      </c>
      <c r="H57" t="s">
        <v>47</v>
      </c>
      <c r="I57">
        <v>66.2</v>
      </c>
      <c r="J57">
        <f>[1]!dbsum(I56:I58)</f>
        <v>70.83924361375897</v>
      </c>
    </row>
    <row r="58" spans="4:9" ht="12.75">
      <c r="D58">
        <v>20000</v>
      </c>
      <c r="E58">
        <v>43.909187</v>
      </c>
      <c r="G58" t="s">
        <v>23</v>
      </c>
      <c r="H58" t="s">
        <v>48</v>
      </c>
      <c r="I58">
        <v>64.7</v>
      </c>
    </row>
    <row r="59" spans="4:9" ht="12.75">
      <c r="D59" t="s">
        <v>4</v>
      </c>
      <c r="E59">
        <v>77.93</v>
      </c>
      <c r="G59" t="s">
        <v>23</v>
      </c>
      <c r="H59" t="s">
        <v>49</v>
      </c>
      <c r="I59">
        <v>65.3</v>
      </c>
    </row>
    <row r="60" spans="4:10" ht="12.75">
      <c r="D60" t="s">
        <v>17</v>
      </c>
      <c r="E60">
        <f>[1]!dbsum(E28:E58)</f>
        <v>78.77491181823578</v>
      </c>
      <c r="G60" t="s">
        <v>23</v>
      </c>
      <c r="H60" t="s">
        <v>50</v>
      </c>
      <c r="I60">
        <v>63.1</v>
      </c>
      <c r="J60">
        <f>[1]!dbsum(I59:I61)</f>
        <v>68.70722299703304</v>
      </c>
    </row>
    <row r="61" spans="7:9" ht="12.75">
      <c r="G61" t="s">
        <v>23</v>
      </c>
      <c r="H61" t="s">
        <v>51</v>
      </c>
      <c r="I61">
        <v>63</v>
      </c>
    </row>
    <row r="62" spans="7:9" ht="12.75">
      <c r="G62" t="s">
        <v>23</v>
      </c>
      <c r="H62" t="s">
        <v>52</v>
      </c>
      <c r="I62">
        <v>66.7</v>
      </c>
    </row>
    <row r="63" spans="7:9" ht="12.75">
      <c r="G63" t="s">
        <v>23</v>
      </c>
      <c r="H63" t="s">
        <v>53</v>
      </c>
      <c r="I63">
        <v>67.8</v>
      </c>
    </row>
    <row r="64" spans="7:9" ht="12.75">
      <c r="G64" t="s">
        <v>23</v>
      </c>
      <c r="H64" t="s">
        <v>54</v>
      </c>
      <c r="I64">
        <v>72.6</v>
      </c>
    </row>
    <row r="65" spans="7:9" ht="12.75">
      <c r="G65" t="s">
        <v>23</v>
      </c>
      <c r="H65" t="s">
        <v>55</v>
      </c>
      <c r="I65">
        <v>61.9</v>
      </c>
    </row>
    <row r="66" spans="7:9" ht="12.75">
      <c r="G66" t="s">
        <v>23</v>
      </c>
      <c r="H66" t="s">
        <v>56</v>
      </c>
      <c r="I66">
        <v>46.3</v>
      </c>
    </row>
    <row r="67" spans="7:9" ht="12.75">
      <c r="G67" t="s">
        <v>23</v>
      </c>
      <c r="H67" t="s">
        <v>57</v>
      </c>
      <c r="I67">
        <v>46</v>
      </c>
    </row>
    <row r="68" spans="7:9" ht="12.75">
      <c r="G68" t="s">
        <v>24</v>
      </c>
      <c r="H68" t="s">
        <v>26</v>
      </c>
      <c r="I68">
        <v>77.1</v>
      </c>
    </row>
    <row r="69" spans="7:9" ht="12.75">
      <c r="G69" t="s">
        <v>23</v>
      </c>
      <c r="H69" t="s">
        <v>26</v>
      </c>
      <c r="I69">
        <v>77.9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I3" sqref="I3"/>
    </sheetView>
  </sheetViews>
  <sheetFormatPr defaultColWidth="9.140625" defaultRowHeight="12.75"/>
  <sheetData>
    <row r="1" ht="12.75">
      <c r="A1" t="s">
        <v>58</v>
      </c>
    </row>
    <row r="2" spans="1:8" ht="12.75">
      <c r="A2" t="s">
        <v>59</v>
      </c>
      <c r="G2">
        <v>1.23</v>
      </c>
      <c r="H2" t="s">
        <v>6</v>
      </c>
    </row>
    <row r="3" spans="1:8" ht="12.75">
      <c r="A3" t="s">
        <v>74</v>
      </c>
      <c r="G3">
        <v>5.86</v>
      </c>
      <c r="H3" t="s">
        <v>6</v>
      </c>
    </row>
    <row r="5" spans="2:12" ht="12.75">
      <c r="B5" t="s">
        <v>60</v>
      </c>
      <c r="D5" t="s">
        <v>7</v>
      </c>
      <c r="G5" t="s">
        <v>7</v>
      </c>
      <c r="J5" t="s">
        <v>10</v>
      </c>
      <c r="L5" t="s">
        <v>10</v>
      </c>
    </row>
    <row r="6" spans="2:12" ht="12.75">
      <c r="B6" t="s">
        <v>61</v>
      </c>
      <c r="D6" t="s">
        <v>8</v>
      </c>
      <c r="E6" t="s">
        <v>9</v>
      </c>
      <c r="G6" t="s">
        <v>12</v>
      </c>
      <c r="H6" t="s">
        <v>9</v>
      </c>
      <c r="J6" t="s">
        <v>8</v>
      </c>
      <c r="L6" t="s">
        <v>12</v>
      </c>
    </row>
    <row r="7" spans="1:15" ht="12.75">
      <c r="A7" t="s">
        <v>2</v>
      </c>
      <c r="B7" t="s">
        <v>3</v>
      </c>
      <c r="N7" t="s">
        <v>2</v>
      </c>
      <c r="O7" t="s">
        <v>3</v>
      </c>
    </row>
    <row r="8" spans="1:15" ht="12.75">
      <c r="A8">
        <v>16</v>
      </c>
      <c r="B8">
        <v>42.638577</v>
      </c>
      <c r="N8">
        <v>16</v>
      </c>
      <c r="O8">
        <v>38.034367</v>
      </c>
    </row>
    <row r="9" spans="1:15" ht="12.75">
      <c r="A9">
        <v>31.5</v>
      </c>
      <c r="B9">
        <v>34.890694</v>
      </c>
      <c r="N9">
        <v>31.5</v>
      </c>
      <c r="O9">
        <v>34.021011</v>
      </c>
    </row>
    <row r="10" spans="1:15" ht="12.75">
      <c r="A10">
        <v>63</v>
      </c>
      <c r="B10">
        <v>35.343941</v>
      </c>
      <c r="N10">
        <v>63</v>
      </c>
      <c r="O10">
        <v>46.387177</v>
      </c>
    </row>
    <row r="11" spans="1:18" ht="12.75">
      <c r="A11">
        <v>125</v>
      </c>
      <c r="B11">
        <v>47.585289</v>
      </c>
      <c r="D11">
        <f>2.9</f>
        <v>2.9</v>
      </c>
      <c r="E11">
        <f>D11+68</f>
        <v>70.9</v>
      </c>
      <c r="G11" s="1"/>
      <c r="J11" s="1">
        <f>E11-B11</f>
        <v>23.314711000000003</v>
      </c>
      <c r="N11">
        <v>125</v>
      </c>
      <c r="O11">
        <v>68.252029</v>
      </c>
      <c r="Q11">
        <f>E11-O11</f>
        <v>2.6479710000000125</v>
      </c>
      <c r="R11" s="1">
        <f>Q11+J11</f>
        <v>25.962682000000015</v>
      </c>
    </row>
    <row r="12" spans="1:18" ht="12.75">
      <c r="A12">
        <v>250</v>
      </c>
      <c r="B12">
        <v>50.270874</v>
      </c>
      <c r="D12">
        <v>2.9</v>
      </c>
      <c r="E12">
        <f aca="true" t="shared" si="0" ref="E12:E17">D12+68</f>
        <v>70.9</v>
      </c>
      <c r="G12" s="1">
        <v>5.3</v>
      </c>
      <c r="H12" s="1">
        <f aca="true" t="shared" si="1" ref="H12:H17">68+G12</f>
        <v>73.3</v>
      </c>
      <c r="J12" s="1">
        <f aca="true" t="shared" si="2" ref="J12:J17">E12-B12</f>
        <v>20.629126000000007</v>
      </c>
      <c r="L12" s="1">
        <f aca="true" t="shared" si="3" ref="L12:L17">H12-B12</f>
        <v>23.029125999999998</v>
      </c>
      <c r="N12">
        <v>250</v>
      </c>
      <c r="O12">
        <v>72.352524</v>
      </c>
      <c r="Q12">
        <f aca="true" t="shared" si="4" ref="Q12:Q17">E12-O12</f>
        <v>-1.4525239999999968</v>
      </c>
      <c r="R12" s="1">
        <f aca="true" t="shared" si="5" ref="R12:R17">Q12+J12</f>
        <v>19.17660200000001</v>
      </c>
    </row>
    <row r="13" spans="1:18" ht="12.75">
      <c r="A13">
        <v>500</v>
      </c>
      <c r="B13">
        <v>53.11401</v>
      </c>
      <c r="D13">
        <v>-0.8</v>
      </c>
      <c r="E13">
        <f t="shared" si="0"/>
        <v>67.2</v>
      </c>
      <c r="G13" s="1">
        <v>-1.9</v>
      </c>
      <c r="H13" s="1">
        <f t="shared" si="1"/>
        <v>66.1</v>
      </c>
      <c r="J13" s="1">
        <f t="shared" si="2"/>
        <v>14.085990000000002</v>
      </c>
      <c r="L13" s="1">
        <f t="shared" si="3"/>
        <v>12.985989999999994</v>
      </c>
      <c r="N13">
        <v>500</v>
      </c>
      <c r="O13">
        <v>65.877609</v>
      </c>
      <c r="Q13">
        <f t="shared" si="4"/>
        <v>1.322390999999996</v>
      </c>
      <c r="R13" s="1">
        <f t="shared" si="5"/>
        <v>15.408380999999999</v>
      </c>
    </row>
    <row r="14" spans="1:18" ht="12.75">
      <c r="A14">
        <v>1000</v>
      </c>
      <c r="B14">
        <v>56.133038</v>
      </c>
      <c r="D14">
        <v>-6.8</v>
      </c>
      <c r="E14">
        <f t="shared" si="0"/>
        <v>61.2</v>
      </c>
      <c r="G14" s="1">
        <v>-9.1</v>
      </c>
      <c r="H14" s="1">
        <f t="shared" si="1"/>
        <v>58.9</v>
      </c>
      <c r="J14" s="1">
        <f t="shared" si="2"/>
        <v>5.066962000000004</v>
      </c>
      <c r="L14" s="1">
        <f t="shared" si="3"/>
        <v>2.7669619999999995</v>
      </c>
      <c r="N14">
        <v>1000</v>
      </c>
      <c r="O14">
        <v>58.231251</v>
      </c>
      <c r="Q14">
        <f t="shared" si="4"/>
        <v>2.9687490000000025</v>
      </c>
      <c r="R14" s="1">
        <f t="shared" si="5"/>
        <v>8.035711000000006</v>
      </c>
    </row>
    <row r="15" spans="1:18" ht="12.75">
      <c r="A15">
        <v>2000</v>
      </c>
      <c r="B15">
        <v>59.089054</v>
      </c>
      <c r="D15">
        <v>-12.8</v>
      </c>
      <c r="E15">
        <f t="shared" si="0"/>
        <v>55.2</v>
      </c>
      <c r="G15" s="1">
        <v>-15.8</v>
      </c>
      <c r="H15" s="1">
        <f t="shared" si="1"/>
        <v>52.2</v>
      </c>
      <c r="J15" s="1">
        <f t="shared" si="2"/>
        <v>-3.8890539999999945</v>
      </c>
      <c r="L15" s="1">
        <f t="shared" si="3"/>
        <v>-6.8890539999999945</v>
      </c>
      <c r="N15">
        <v>2000</v>
      </c>
      <c r="O15">
        <v>52.575966</v>
      </c>
      <c r="Q15">
        <f t="shared" si="4"/>
        <v>2.6240340000000018</v>
      </c>
      <c r="R15" s="1">
        <f t="shared" si="5"/>
        <v>-1.2650199999999927</v>
      </c>
    </row>
    <row r="16" spans="1:18" ht="12.75">
      <c r="A16">
        <v>4000</v>
      </c>
      <c r="B16">
        <v>62.10981</v>
      </c>
      <c r="D16">
        <v>-18.8</v>
      </c>
      <c r="E16">
        <f t="shared" si="0"/>
        <v>49.2</v>
      </c>
      <c r="G16" s="1">
        <v>-16.7</v>
      </c>
      <c r="H16" s="1">
        <f t="shared" si="1"/>
        <v>51.3</v>
      </c>
      <c r="J16" s="1">
        <f t="shared" si="2"/>
        <v>-12.90981</v>
      </c>
      <c r="L16" s="1">
        <f t="shared" si="3"/>
        <v>-10.809810000000006</v>
      </c>
      <c r="N16">
        <v>4000</v>
      </c>
      <c r="O16">
        <v>46.674305</v>
      </c>
      <c r="Q16">
        <f t="shared" si="4"/>
        <v>2.525695000000006</v>
      </c>
      <c r="R16" s="1">
        <f t="shared" si="5"/>
        <v>-10.384114999999994</v>
      </c>
    </row>
    <row r="17" spans="1:18" ht="12.75">
      <c r="A17">
        <v>8000</v>
      </c>
      <c r="B17">
        <v>65.072609</v>
      </c>
      <c r="D17">
        <v>-24.8</v>
      </c>
      <c r="E17">
        <f t="shared" si="0"/>
        <v>43.2</v>
      </c>
      <c r="G17" s="1">
        <v>-18</v>
      </c>
      <c r="H17" s="1">
        <f t="shared" si="1"/>
        <v>50</v>
      </c>
      <c r="J17" s="1">
        <f t="shared" si="2"/>
        <v>-21.872608999999997</v>
      </c>
      <c r="L17" s="1">
        <f t="shared" si="3"/>
        <v>-15.072609</v>
      </c>
      <c r="N17">
        <v>8000</v>
      </c>
      <c r="O17">
        <v>40.837723</v>
      </c>
      <c r="Q17">
        <f t="shared" si="4"/>
        <v>2.362277000000006</v>
      </c>
      <c r="R17" s="1">
        <f t="shared" si="5"/>
        <v>-19.51033199999999</v>
      </c>
    </row>
    <row r="18" spans="1:15" ht="12.75">
      <c r="A18">
        <v>16000</v>
      </c>
      <c r="B18">
        <v>63.904026</v>
      </c>
      <c r="N18">
        <v>16000</v>
      </c>
      <c r="O18">
        <v>32.904476</v>
      </c>
    </row>
    <row r="19" spans="5:8" ht="12.75">
      <c r="E19">
        <v>68</v>
      </c>
      <c r="H19">
        <v>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3" sqref="D13"/>
    </sheetView>
  </sheetViews>
  <sheetFormatPr defaultColWidth="9.140625" defaultRowHeight="12.75"/>
  <cols>
    <col min="2" max="2" width="29.7109375" style="0" customWidth="1"/>
    <col min="3" max="3" width="7.28125" style="0" customWidth="1"/>
  </cols>
  <sheetData>
    <row r="1" spans="1:4" ht="12.75">
      <c r="A1" t="s">
        <v>62</v>
      </c>
      <c r="B1" t="s">
        <v>63</v>
      </c>
      <c r="D1" t="s">
        <v>69</v>
      </c>
    </row>
    <row r="2" spans="1:4" ht="12.75">
      <c r="A2">
        <v>2</v>
      </c>
      <c r="B2" t="s">
        <v>64</v>
      </c>
      <c r="D2">
        <v>62</v>
      </c>
    </row>
    <row r="3" spans="1:4" ht="12.75">
      <c r="A3">
        <v>3</v>
      </c>
      <c r="B3" t="s">
        <v>65</v>
      </c>
      <c r="D3">
        <v>69</v>
      </c>
    </row>
    <row r="4" spans="1:2" ht="12.75">
      <c r="A4">
        <v>4</v>
      </c>
      <c r="B4" t="s">
        <v>67</v>
      </c>
    </row>
    <row r="5" spans="1:4" ht="12.75">
      <c r="A5">
        <v>5</v>
      </c>
      <c r="B5" t="s">
        <v>66</v>
      </c>
      <c r="D5">
        <v>48.7</v>
      </c>
    </row>
    <row r="6" spans="1:4" ht="12.75">
      <c r="A6">
        <v>6</v>
      </c>
      <c r="B6" t="s">
        <v>68</v>
      </c>
      <c r="D6">
        <v>61.85</v>
      </c>
    </row>
    <row r="7" spans="1:4" ht="12.75">
      <c r="A7">
        <v>7</v>
      </c>
      <c r="B7" t="s">
        <v>70</v>
      </c>
      <c r="D7">
        <v>63.72</v>
      </c>
    </row>
    <row r="8" spans="1:4" ht="12.75">
      <c r="A8">
        <v>8</v>
      </c>
      <c r="B8" t="s">
        <v>71</v>
      </c>
      <c r="D8">
        <v>49.83</v>
      </c>
    </row>
    <row r="9" spans="1:4" ht="12.75">
      <c r="A9">
        <v>9</v>
      </c>
      <c r="B9" t="s">
        <v>72</v>
      </c>
      <c r="D9">
        <v>49.4</v>
      </c>
    </row>
    <row r="10" spans="1:4" ht="12.75">
      <c r="A10">
        <v>10</v>
      </c>
      <c r="B10" t="s">
        <v>73</v>
      </c>
      <c r="D10">
        <v>47.12</v>
      </c>
    </row>
    <row r="11" spans="1:4" ht="12.75">
      <c r="A11">
        <v>11</v>
      </c>
      <c r="B11" t="s">
        <v>75</v>
      </c>
      <c r="D11">
        <v>64.25</v>
      </c>
    </row>
    <row r="12" spans="1:4" ht="12.75">
      <c r="A12">
        <v>13</v>
      </c>
      <c r="B12" t="s">
        <v>76</v>
      </c>
      <c r="D12">
        <v>69.78</v>
      </c>
    </row>
    <row r="13" spans="1:2" ht="12.75">
      <c r="A13">
        <v>14</v>
      </c>
      <c r="B13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2003-01-28T11:47:49Z</dcterms:created>
  <dcterms:modified xsi:type="dcterms:W3CDTF">2003-01-29T18:07:51Z</dcterms:modified>
  <cp:category/>
  <cp:version/>
  <cp:contentType/>
  <cp:contentStatus/>
</cp:coreProperties>
</file>