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0476" windowHeight="6420" activeTab="1"/>
  </bookViews>
  <sheets>
    <sheet name="Chart1" sheetId="1" r:id="rId1"/>
    <sheet name="Strada" sheetId="2" r:id="rId2"/>
    <sheet name="Sheet2" sheetId="3" r:id="rId3"/>
    <sheet name="Sheet3" sheetId="4" r:id="rId4"/>
  </sheets>
  <definedNames>
    <definedName name="d">'Strada'!$B$7</definedName>
    <definedName name="Lw">'Strada'!$B$3</definedName>
    <definedName name="Q">'Strada'!$B$4</definedName>
    <definedName name="rr">'Strada'!$B$8</definedName>
    <definedName name="SEL">'Strada'!$G$19</definedName>
    <definedName name="V">'Strada'!$B$5</definedName>
    <definedName name="vp">'Strada'!$B$6</definedName>
  </definedNames>
  <calcPr fullCalcOnLoad="1"/>
</workbook>
</file>

<file path=xl/sharedStrings.xml><?xml version="1.0" encoding="utf-8"?>
<sst xmlns="http://schemas.openxmlformats.org/spreadsheetml/2006/main" count="32" uniqueCount="22">
  <si>
    <t>Esempio di calcoli dI flusso veicolare</t>
  </si>
  <si>
    <t>Lw,1auto =</t>
  </si>
  <si>
    <t>dBA</t>
  </si>
  <si>
    <t>Q =</t>
  </si>
  <si>
    <t>veic/h</t>
  </si>
  <si>
    <t>V =</t>
  </si>
  <si>
    <t>km/h</t>
  </si>
  <si>
    <t>v =</t>
  </si>
  <si>
    <t>m/s</t>
  </si>
  <si>
    <t>d =</t>
  </si>
  <si>
    <t>m</t>
  </si>
  <si>
    <t>r =</t>
  </si>
  <si>
    <t>Lpmax =</t>
  </si>
  <si>
    <t>Costruzione del profilo temporale</t>
  </si>
  <si>
    <t>x (m)</t>
  </si>
  <si>
    <t>t(s)</t>
  </si>
  <si>
    <t>Lp(t)</t>
  </si>
  <si>
    <t>10^(Li/10)</t>
  </si>
  <si>
    <t>Leq =</t>
  </si>
  <si>
    <t>SEL =</t>
  </si>
  <si>
    <t>dall'integrazione</t>
  </si>
  <si>
    <t>Calcolo di Leq complessivo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</si>
</sst>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Profio Temporale livelo sonoro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0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3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99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Strada!$A$14:$A$414</c:f>
              <c:numCache>
                <c:ptCount val="401"/>
                <c:pt idx="0">
                  <c:v>-200</c:v>
                </c:pt>
                <c:pt idx="1">
                  <c:v>-199</c:v>
                </c:pt>
                <c:pt idx="2">
                  <c:v>-198</c:v>
                </c:pt>
                <c:pt idx="3">
                  <c:v>-197</c:v>
                </c:pt>
                <c:pt idx="4">
                  <c:v>-196</c:v>
                </c:pt>
                <c:pt idx="5">
                  <c:v>-195</c:v>
                </c:pt>
                <c:pt idx="6">
                  <c:v>-194</c:v>
                </c:pt>
                <c:pt idx="7">
                  <c:v>-193</c:v>
                </c:pt>
                <c:pt idx="8">
                  <c:v>-192</c:v>
                </c:pt>
                <c:pt idx="9">
                  <c:v>-191</c:v>
                </c:pt>
                <c:pt idx="10">
                  <c:v>-190</c:v>
                </c:pt>
                <c:pt idx="11">
                  <c:v>-189</c:v>
                </c:pt>
                <c:pt idx="12">
                  <c:v>-188</c:v>
                </c:pt>
                <c:pt idx="13">
                  <c:v>-187</c:v>
                </c:pt>
                <c:pt idx="14">
                  <c:v>-186</c:v>
                </c:pt>
                <c:pt idx="15">
                  <c:v>-185</c:v>
                </c:pt>
                <c:pt idx="16">
                  <c:v>-184</c:v>
                </c:pt>
                <c:pt idx="17">
                  <c:v>-183</c:v>
                </c:pt>
                <c:pt idx="18">
                  <c:v>-182</c:v>
                </c:pt>
                <c:pt idx="19">
                  <c:v>-181</c:v>
                </c:pt>
                <c:pt idx="20">
                  <c:v>-180</c:v>
                </c:pt>
                <c:pt idx="21">
                  <c:v>-179</c:v>
                </c:pt>
                <c:pt idx="22">
                  <c:v>-178</c:v>
                </c:pt>
                <c:pt idx="23">
                  <c:v>-177</c:v>
                </c:pt>
                <c:pt idx="24">
                  <c:v>-176</c:v>
                </c:pt>
                <c:pt idx="25">
                  <c:v>-175</c:v>
                </c:pt>
                <c:pt idx="26">
                  <c:v>-174</c:v>
                </c:pt>
                <c:pt idx="27">
                  <c:v>-173</c:v>
                </c:pt>
                <c:pt idx="28">
                  <c:v>-172</c:v>
                </c:pt>
                <c:pt idx="29">
                  <c:v>-171</c:v>
                </c:pt>
                <c:pt idx="30">
                  <c:v>-170</c:v>
                </c:pt>
                <c:pt idx="31">
                  <c:v>-169</c:v>
                </c:pt>
                <c:pt idx="32">
                  <c:v>-168</c:v>
                </c:pt>
                <c:pt idx="33">
                  <c:v>-167</c:v>
                </c:pt>
                <c:pt idx="34">
                  <c:v>-166</c:v>
                </c:pt>
                <c:pt idx="35">
                  <c:v>-165</c:v>
                </c:pt>
                <c:pt idx="36">
                  <c:v>-164</c:v>
                </c:pt>
                <c:pt idx="37">
                  <c:v>-163</c:v>
                </c:pt>
                <c:pt idx="38">
                  <c:v>-162</c:v>
                </c:pt>
                <c:pt idx="39">
                  <c:v>-161</c:v>
                </c:pt>
                <c:pt idx="40">
                  <c:v>-160</c:v>
                </c:pt>
                <c:pt idx="41">
                  <c:v>-159</c:v>
                </c:pt>
                <c:pt idx="42">
                  <c:v>-158</c:v>
                </c:pt>
                <c:pt idx="43">
                  <c:v>-157</c:v>
                </c:pt>
                <c:pt idx="44">
                  <c:v>-156</c:v>
                </c:pt>
                <c:pt idx="45">
                  <c:v>-155</c:v>
                </c:pt>
                <c:pt idx="46">
                  <c:v>-154</c:v>
                </c:pt>
                <c:pt idx="47">
                  <c:v>-153</c:v>
                </c:pt>
                <c:pt idx="48">
                  <c:v>-152</c:v>
                </c:pt>
                <c:pt idx="49">
                  <c:v>-151</c:v>
                </c:pt>
                <c:pt idx="50">
                  <c:v>-150</c:v>
                </c:pt>
                <c:pt idx="51">
                  <c:v>-149</c:v>
                </c:pt>
                <c:pt idx="52">
                  <c:v>-148</c:v>
                </c:pt>
                <c:pt idx="53">
                  <c:v>-147</c:v>
                </c:pt>
                <c:pt idx="54">
                  <c:v>-146</c:v>
                </c:pt>
                <c:pt idx="55">
                  <c:v>-145</c:v>
                </c:pt>
                <c:pt idx="56">
                  <c:v>-144</c:v>
                </c:pt>
                <c:pt idx="57">
                  <c:v>-143</c:v>
                </c:pt>
                <c:pt idx="58">
                  <c:v>-142</c:v>
                </c:pt>
                <c:pt idx="59">
                  <c:v>-141</c:v>
                </c:pt>
                <c:pt idx="60">
                  <c:v>-140</c:v>
                </c:pt>
                <c:pt idx="61">
                  <c:v>-139</c:v>
                </c:pt>
                <c:pt idx="62">
                  <c:v>-138</c:v>
                </c:pt>
                <c:pt idx="63">
                  <c:v>-137</c:v>
                </c:pt>
                <c:pt idx="64">
                  <c:v>-136</c:v>
                </c:pt>
                <c:pt idx="65">
                  <c:v>-135</c:v>
                </c:pt>
                <c:pt idx="66">
                  <c:v>-134</c:v>
                </c:pt>
                <c:pt idx="67">
                  <c:v>-133</c:v>
                </c:pt>
                <c:pt idx="68">
                  <c:v>-132</c:v>
                </c:pt>
                <c:pt idx="69">
                  <c:v>-131</c:v>
                </c:pt>
                <c:pt idx="70">
                  <c:v>-130</c:v>
                </c:pt>
                <c:pt idx="71">
                  <c:v>-129</c:v>
                </c:pt>
                <c:pt idx="72">
                  <c:v>-128</c:v>
                </c:pt>
                <c:pt idx="73">
                  <c:v>-127</c:v>
                </c:pt>
                <c:pt idx="74">
                  <c:v>-126</c:v>
                </c:pt>
                <c:pt idx="75">
                  <c:v>-125</c:v>
                </c:pt>
                <c:pt idx="76">
                  <c:v>-124</c:v>
                </c:pt>
                <c:pt idx="77">
                  <c:v>-123</c:v>
                </c:pt>
                <c:pt idx="78">
                  <c:v>-122</c:v>
                </c:pt>
                <c:pt idx="79">
                  <c:v>-121</c:v>
                </c:pt>
                <c:pt idx="80">
                  <c:v>-120</c:v>
                </c:pt>
                <c:pt idx="81">
                  <c:v>-119</c:v>
                </c:pt>
                <c:pt idx="82">
                  <c:v>-118</c:v>
                </c:pt>
                <c:pt idx="83">
                  <c:v>-117</c:v>
                </c:pt>
                <c:pt idx="84">
                  <c:v>-116</c:v>
                </c:pt>
                <c:pt idx="85">
                  <c:v>-115</c:v>
                </c:pt>
                <c:pt idx="86">
                  <c:v>-114</c:v>
                </c:pt>
                <c:pt idx="87">
                  <c:v>-113</c:v>
                </c:pt>
                <c:pt idx="88">
                  <c:v>-112</c:v>
                </c:pt>
                <c:pt idx="89">
                  <c:v>-111</c:v>
                </c:pt>
                <c:pt idx="90">
                  <c:v>-110</c:v>
                </c:pt>
                <c:pt idx="91">
                  <c:v>-109</c:v>
                </c:pt>
                <c:pt idx="92">
                  <c:v>-108</c:v>
                </c:pt>
                <c:pt idx="93">
                  <c:v>-107</c:v>
                </c:pt>
                <c:pt idx="94">
                  <c:v>-106</c:v>
                </c:pt>
                <c:pt idx="95">
                  <c:v>-105</c:v>
                </c:pt>
                <c:pt idx="96">
                  <c:v>-104</c:v>
                </c:pt>
                <c:pt idx="97">
                  <c:v>-103</c:v>
                </c:pt>
                <c:pt idx="98">
                  <c:v>-102</c:v>
                </c:pt>
                <c:pt idx="99">
                  <c:v>-101</c:v>
                </c:pt>
                <c:pt idx="100">
                  <c:v>-100</c:v>
                </c:pt>
                <c:pt idx="101">
                  <c:v>-99</c:v>
                </c:pt>
                <c:pt idx="102">
                  <c:v>-98</c:v>
                </c:pt>
                <c:pt idx="103">
                  <c:v>-97</c:v>
                </c:pt>
                <c:pt idx="104">
                  <c:v>-96</c:v>
                </c:pt>
                <c:pt idx="105">
                  <c:v>-95</c:v>
                </c:pt>
                <c:pt idx="106">
                  <c:v>-94</c:v>
                </c:pt>
                <c:pt idx="107">
                  <c:v>-93</c:v>
                </c:pt>
                <c:pt idx="108">
                  <c:v>-92</c:v>
                </c:pt>
                <c:pt idx="109">
                  <c:v>-91</c:v>
                </c:pt>
                <c:pt idx="110">
                  <c:v>-90</c:v>
                </c:pt>
                <c:pt idx="111">
                  <c:v>-89</c:v>
                </c:pt>
                <c:pt idx="112">
                  <c:v>-88</c:v>
                </c:pt>
                <c:pt idx="113">
                  <c:v>-87</c:v>
                </c:pt>
                <c:pt idx="114">
                  <c:v>-86</c:v>
                </c:pt>
                <c:pt idx="115">
                  <c:v>-85</c:v>
                </c:pt>
                <c:pt idx="116">
                  <c:v>-84</c:v>
                </c:pt>
                <c:pt idx="117">
                  <c:v>-83</c:v>
                </c:pt>
                <c:pt idx="118">
                  <c:v>-82</c:v>
                </c:pt>
                <c:pt idx="119">
                  <c:v>-81</c:v>
                </c:pt>
                <c:pt idx="120">
                  <c:v>-80</c:v>
                </c:pt>
                <c:pt idx="121">
                  <c:v>-79</c:v>
                </c:pt>
                <c:pt idx="122">
                  <c:v>-78</c:v>
                </c:pt>
                <c:pt idx="123">
                  <c:v>-77</c:v>
                </c:pt>
                <c:pt idx="124">
                  <c:v>-76</c:v>
                </c:pt>
                <c:pt idx="125">
                  <c:v>-75</c:v>
                </c:pt>
                <c:pt idx="126">
                  <c:v>-74</c:v>
                </c:pt>
                <c:pt idx="127">
                  <c:v>-73</c:v>
                </c:pt>
                <c:pt idx="128">
                  <c:v>-72</c:v>
                </c:pt>
                <c:pt idx="129">
                  <c:v>-71</c:v>
                </c:pt>
                <c:pt idx="130">
                  <c:v>-70</c:v>
                </c:pt>
                <c:pt idx="131">
                  <c:v>-69</c:v>
                </c:pt>
                <c:pt idx="132">
                  <c:v>-68</c:v>
                </c:pt>
                <c:pt idx="133">
                  <c:v>-67</c:v>
                </c:pt>
                <c:pt idx="134">
                  <c:v>-66</c:v>
                </c:pt>
                <c:pt idx="135">
                  <c:v>-65</c:v>
                </c:pt>
                <c:pt idx="136">
                  <c:v>-64</c:v>
                </c:pt>
                <c:pt idx="137">
                  <c:v>-63</c:v>
                </c:pt>
                <c:pt idx="138">
                  <c:v>-62</c:v>
                </c:pt>
                <c:pt idx="139">
                  <c:v>-61</c:v>
                </c:pt>
                <c:pt idx="140">
                  <c:v>-60</c:v>
                </c:pt>
                <c:pt idx="141">
                  <c:v>-59</c:v>
                </c:pt>
                <c:pt idx="142">
                  <c:v>-58</c:v>
                </c:pt>
                <c:pt idx="143">
                  <c:v>-57</c:v>
                </c:pt>
                <c:pt idx="144">
                  <c:v>-56</c:v>
                </c:pt>
                <c:pt idx="145">
                  <c:v>-55</c:v>
                </c:pt>
                <c:pt idx="146">
                  <c:v>-54</c:v>
                </c:pt>
                <c:pt idx="147">
                  <c:v>-53</c:v>
                </c:pt>
                <c:pt idx="148">
                  <c:v>-52</c:v>
                </c:pt>
                <c:pt idx="149">
                  <c:v>-51</c:v>
                </c:pt>
                <c:pt idx="150">
                  <c:v>-50</c:v>
                </c:pt>
                <c:pt idx="151">
                  <c:v>-49</c:v>
                </c:pt>
                <c:pt idx="152">
                  <c:v>-48</c:v>
                </c:pt>
                <c:pt idx="153">
                  <c:v>-47</c:v>
                </c:pt>
                <c:pt idx="154">
                  <c:v>-46</c:v>
                </c:pt>
                <c:pt idx="155">
                  <c:v>-45</c:v>
                </c:pt>
                <c:pt idx="156">
                  <c:v>-44</c:v>
                </c:pt>
                <c:pt idx="157">
                  <c:v>-43</c:v>
                </c:pt>
                <c:pt idx="158">
                  <c:v>-42</c:v>
                </c:pt>
                <c:pt idx="159">
                  <c:v>-41</c:v>
                </c:pt>
                <c:pt idx="160">
                  <c:v>-40</c:v>
                </c:pt>
                <c:pt idx="161">
                  <c:v>-39</c:v>
                </c:pt>
                <c:pt idx="162">
                  <c:v>-38</c:v>
                </c:pt>
                <c:pt idx="163">
                  <c:v>-37</c:v>
                </c:pt>
                <c:pt idx="164">
                  <c:v>-36</c:v>
                </c:pt>
                <c:pt idx="165">
                  <c:v>-35</c:v>
                </c:pt>
                <c:pt idx="166">
                  <c:v>-34</c:v>
                </c:pt>
                <c:pt idx="167">
                  <c:v>-33</c:v>
                </c:pt>
                <c:pt idx="168">
                  <c:v>-32</c:v>
                </c:pt>
                <c:pt idx="169">
                  <c:v>-31</c:v>
                </c:pt>
                <c:pt idx="170">
                  <c:v>-30</c:v>
                </c:pt>
                <c:pt idx="171">
                  <c:v>-29</c:v>
                </c:pt>
                <c:pt idx="172">
                  <c:v>-28</c:v>
                </c:pt>
                <c:pt idx="173">
                  <c:v>-27</c:v>
                </c:pt>
                <c:pt idx="174">
                  <c:v>-26</c:v>
                </c:pt>
                <c:pt idx="175">
                  <c:v>-25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-19</c:v>
                </c:pt>
                <c:pt idx="182">
                  <c:v>-18</c:v>
                </c:pt>
                <c:pt idx="183">
                  <c:v>-17</c:v>
                </c:pt>
                <c:pt idx="184">
                  <c:v>-16</c:v>
                </c:pt>
                <c:pt idx="185">
                  <c:v>-15</c:v>
                </c:pt>
                <c:pt idx="186">
                  <c:v>-14</c:v>
                </c:pt>
                <c:pt idx="187">
                  <c:v>-13</c:v>
                </c:pt>
                <c:pt idx="188">
                  <c:v>-12</c:v>
                </c:pt>
                <c:pt idx="189">
                  <c:v>-11</c:v>
                </c:pt>
                <c:pt idx="190">
                  <c:v>-10</c:v>
                </c:pt>
                <c:pt idx="191">
                  <c:v>-9</c:v>
                </c:pt>
                <c:pt idx="192">
                  <c:v>-8</c:v>
                </c:pt>
                <c:pt idx="193">
                  <c:v>-7</c:v>
                </c:pt>
                <c:pt idx="194">
                  <c:v>-6</c:v>
                </c:pt>
                <c:pt idx="195">
                  <c:v>-5</c:v>
                </c:pt>
                <c:pt idx="196">
                  <c:v>-4</c:v>
                </c:pt>
                <c:pt idx="197">
                  <c:v>-3</c:v>
                </c:pt>
                <c:pt idx="198">
                  <c:v>-2</c:v>
                </c:pt>
                <c:pt idx="199">
                  <c:v>-1</c:v>
                </c:pt>
                <c:pt idx="200">
                  <c:v>0</c:v>
                </c:pt>
                <c:pt idx="201">
                  <c:v>1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13</c:v>
                </c:pt>
                <c:pt idx="214">
                  <c:v>14</c:v>
                </c:pt>
                <c:pt idx="215">
                  <c:v>15</c:v>
                </c:pt>
                <c:pt idx="216">
                  <c:v>16</c:v>
                </c:pt>
                <c:pt idx="217">
                  <c:v>17</c:v>
                </c:pt>
                <c:pt idx="218">
                  <c:v>18</c:v>
                </c:pt>
                <c:pt idx="219">
                  <c:v>19</c:v>
                </c:pt>
                <c:pt idx="220">
                  <c:v>20</c:v>
                </c:pt>
                <c:pt idx="221">
                  <c:v>21</c:v>
                </c:pt>
                <c:pt idx="222">
                  <c:v>22</c:v>
                </c:pt>
                <c:pt idx="223">
                  <c:v>23</c:v>
                </c:pt>
                <c:pt idx="224">
                  <c:v>24</c:v>
                </c:pt>
                <c:pt idx="225">
                  <c:v>25</c:v>
                </c:pt>
                <c:pt idx="226">
                  <c:v>26</c:v>
                </c:pt>
                <c:pt idx="227">
                  <c:v>27</c:v>
                </c:pt>
                <c:pt idx="228">
                  <c:v>28</c:v>
                </c:pt>
                <c:pt idx="229">
                  <c:v>29</c:v>
                </c:pt>
                <c:pt idx="230">
                  <c:v>30</c:v>
                </c:pt>
                <c:pt idx="231">
                  <c:v>31</c:v>
                </c:pt>
                <c:pt idx="232">
                  <c:v>32</c:v>
                </c:pt>
                <c:pt idx="233">
                  <c:v>33</c:v>
                </c:pt>
                <c:pt idx="234">
                  <c:v>34</c:v>
                </c:pt>
                <c:pt idx="235">
                  <c:v>35</c:v>
                </c:pt>
                <c:pt idx="236">
                  <c:v>36</c:v>
                </c:pt>
                <c:pt idx="237">
                  <c:v>37</c:v>
                </c:pt>
                <c:pt idx="238">
                  <c:v>38</c:v>
                </c:pt>
                <c:pt idx="239">
                  <c:v>39</c:v>
                </c:pt>
                <c:pt idx="240">
                  <c:v>40</c:v>
                </c:pt>
                <c:pt idx="241">
                  <c:v>41</c:v>
                </c:pt>
                <c:pt idx="242">
                  <c:v>42</c:v>
                </c:pt>
                <c:pt idx="243">
                  <c:v>43</c:v>
                </c:pt>
                <c:pt idx="244">
                  <c:v>44</c:v>
                </c:pt>
                <c:pt idx="245">
                  <c:v>45</c:v>
                </c:pt>
                <c:pt idx="246">
                  <c:v>46</c:v>
                </c:pt>
                <c:pt idx="247">
                  <c:v>47</c:v>
                </c:pt>
                <c:pt idx="248">
                  <c:v>48</c:v>
                </c:pt>
                <c:pt idx="249">
                  <c:v>49</c:v>
                </c:pt>
                <c:pt idx="250">
                  <c:v>50</c:v>
                </c:pt>
                <c:pt idx="251">
                  <c:v>51</c:v>
                </c:pt>
                <c:pt idx="252">
                  <c:v>52</c:v>
                </c:pt>
                <c:pt idx="253">
                  <c:v>53</c:v>
                </c:pt>
                <c:pt idx="254">
                  <c:v>54</c:v>
                </c:pt>
                <c:pt idx="255">
                  <c:v>55</c:v>
                </c:pt>
                <c:pt idx="256">
                  <c:v>56</c:v>
                </c:pt>
                <c:pt idx="257">
                  <c:v>57</c:v>
                </c:pt>
                <c:pt idx="258">
                  <c:v>58</c:v>
                </c:pt>
                <c:pt idx="259">
                  <c:v>59</c:v>
                </c:pt>
                <c:pt idx="260">
                  <c:v>60</c:v>
                </c:pt>
                <c:pt idx="261">
                  <c:v>61</c:v>
                </c:pt>
                <c:pt idx="262">
                  <c:v>62</c:v>
                </c:pt>
                <c:pt idx="263">
                  <c:v>63</c:v>
                </c:pt>
                <c:pt idx="264">
                  <c:v>64</c:v>
                </c:pt>
                <c:pt idx="265">
                  <c:v>65</c:v>
                </c:pt>
                <c:pt idx="266">
                  <c:v>66</c:v>
                </c:pt>
                <c:pt idx="267">
                  <c:v>67</c:v>
                </c:pt>
                <c:pt idx="268">
                  <c:v>68</c:v>
                </c:pt>
                <c:pt idx="269">
                  <c:v>69</c:v>
                </c:pt>
                <c:pt idx="270">
                  <c:v>70</c:v>
                </c:pt>
                <c:pt idx="271">
                  <c:v>71</c:v>
                </c:pt>
                <c:pt idx="272">
                  <c:v>72</c:v>
                </c:pt>
                <c:pt idx="273">
                  <c:v>73</c:v>
                </c:pt>
                <c:pt idx="274">
                  <c:v>74</c:v>
                </c:pt>
                <c:pt idx="275">
                  <c:v>75</c:v>
                </c:pt>
                <c:pt idx="276">
                  <c:v>76</c:v>
                </c:pt>
                <c:pt idx="277">
                  <c:v>77</c:v>
                </c:pt>
                <c:pt idx="278">
                  <c:v>78</c:v>
                </c:pt>
                <c:pt idx="279">
                  <c:v>79</c:v>
                </c:pt>
                <c:pt idx="280">
                  <c:v>80</c:v>
                </c:pt>
                <c:pt idx="281">
                  <c:v>81</c:v>
                </c:pt>
                <c:pt idx="282">
                  <c:v>82</c:v>
                </c:pt>
                <c:pt idx="283">
                  <c:v>83</c:v>
                </c:pt>
                <c:pt idx="284">
                  <c:v>84</c:v>
                </c:pt>
                <c:pt idx="285">
                  <c:v>85</c:v>
                </c:pt>
                <c:pt idx="286">
                  <c:v>86</c:v>
                </c:pt>
                <c:pt idx="287">
                  <c:v>87</c:v>
                </c:pt>
                <c:pt idx="288">
                  <c:v>88</c:v>
                </c:pt>
                <c:pt idx="289">
                  <c:v>89</c:v>
                </c:pt>
                <c:pt idx="290">
                  <c:v>90</c:v>
                </c:pt>
                <c:pt idx="291">
                  <c:v>91</c:v>
                </c:pt>
                <c:pt idx="292">
                  <c:v>92</c:v>
                </c:pt>
                <c:pt idx="293">
                  <c:v>93</c:v>
                </c:pt>
                <c:pt idx="294">
                  <c:v>94</c:v>
                </c:pt>
                <c:pt idx="295">
                  <c:v>95</c:v>
                </c:pt>
                <c:pt idx="296">
                  <c:v>96</c:v>
                </c:pt>
                <c:pt idx="297">
                  <c:v>97</c:v>
                </c:pt>
                <c:pt idx="298">
                  <c:v>98</c:v>
                </c:pt>
                <c:pt idx="299">
                  <c:v>99</c:v>
                </c:pt>
                <c:pt idx="300">
                  <c:v>100</c:v>
                </c:pt>
                <c:pt idx="301">
                  <c:v>101</c:v>
                </c:pt>
                <c:pt idx="302">
                  <c:v>102</c:v>
                </c:pt>
                <c:pt idx="303">
                  <c:v>103</c:v>
                </c:pt>
                <c:pt idx="304">
                  <c:v>104</c:v>
                </c:pt>
                <c:pt idx="305">
                  <c:v>105</c:v>
                </c:pt>
                <c:pt idx="306">
                  <c:v>106</c:v>
                </c:pt>
                <c:pt idx="307">
                  <c:v>107</c:v>
                </c:pt>
                <c:pt idx="308">
                  <c:v>108</c:v>
                </c:pt>
                <c:pt idx="309">
                  <c:v>109</c:v>
                </c:pt>
                <c:pt idx="310">
                  <c:v>110</c:v>
                </c:pt>
                <c:pt idx="311">
                  <c:v>111</c:v>
                </c:pt>
                <c:pt idx="312">
                  <c:v>112</c:v>
                </c:pt>
                <c:pt idx="313">
                  <c:v>113</c:v>
                </c:pt>
                <c:pt idx="314">
                  <c:v>114</c:v>
                </c:pt>
                <c:pt idx="315">
                  <c:v>115</c:v>
                </c:pt>
                <c:pt idx="316">
                  <c:v>116</c:v>
                </c:pt>
                <c:pt idx="317">
                  <c:v>117</c:v>
                </c:pt>
                <c:pt idx="318">
                  <c:v>118</c:v>
                </c:pt>
                <c:pt idx="319">
                  <c:v>119</c:v>
                </c:pt>
                <c:pt idx="320">
                  <c:v>120</c:v>
                </c:pt>
                <c:pt idx="321">
                  <c:v>121</c:v>
                </c:pt>
                <c:pt idx="322">
                  <c:v>122</c:v>
                </c:pt>
                <c:pt idx="323">
                  <c:v>123</c:v>
                </c:pt>
                <c:pt idx="324">
                  <c:v>124</c:v>
                </c:pt>
                <c:pt idx="325">
                  <c:v>125</c:v>
                </c:pt>
                <c:pt idx="326">
                  <c:v>126</c:v>
                </c:pt>
                <c:pt idx="327">
                  <c:v>127</c:v>
                </c:pt>
                <c:pt idx="328">
                  <c:v>128</c:v>
                </c:pt>
                <c:pt idx="329">
                  <c:v>129</c:v>
                </c:pt>
                <c:pt idx="330">
                  <c:v>130</c:v>
                </c:pt>
                <c:pt idx="331">
                  <c:v>131</c:v>
                </c:pt>
                <c:pt idx="332">
                  <c:v>132</c:v>
                </c:pt>
                <c:pt idx="333">
                  <c:v>133</c:v>
                </c:pt>
                <c:pt idx="334">
                  <c:v>134</c:v>
                </c:pt>
                <c:pt idx="335">
                  <c:v>135</c:v>
                </c:pt>
                <c:pt idx="336">
                  <c:v>136</c:v>
                </c:pt>
                <c:pt idx="337">
                  <c:v>137</c:v>
                </c:pt>
                <c:pt idx="338">
                  <c:v>138</c:v>
                </c:pt>
                <c:pt idx="339">
                  <c:v>139</c:v>
                </c:pt>
                <c:pt idx="340">
                  <c:v>140</c:v>
                </c:pt>
                <c:pt idx="341">
                  <c:v>141</c:v>
                </c:pt>
                <c:pt idx="342">
                  <c:v>142</c:v>
                </c:pt>
                <c:pt idx="343">
                  <c:v>143</c:v>
                </c:pt>
                <c:pt idx="344">
                  <c:v>144</c:v>
                </c:pt>
                <c:pt idx="345">
                  <c:v>145</c:v>
                </c:pt>
                <c:pt idx="346">
                  <c:v>146</c:v>
                </c:pt>
                <c:pt idx="347">
                  <c:v>147</c:v>
                </c:pt>
                <c:pt idx="348">
                  <c:v>148</c:v>
                </c:pt>
                <c:pt idx="349">
                  <c:v>149</c:v>
                </c:pt>
                <c:pt idx="350">
                  <c:v>150</c:v>
                </c:pt>
                <c:pt idx="351">
                  <c:v>151</c:v>
                </c:pt>
                <c:pt idx="352">
                  <c:v>152</c:v>
                </c:pt>
                <c:pt idx="353">
                  <c:v>153</c:v>
                </c:pt>
                <c:pt idx="354">
                  <c:v>154</c:v>
                </c:pt>
                <c:pt idx="355">
                  <c:v>155</c:v>
                </c:pt>
                <c:pt idx="356">
                  <c:v>156</c:v>
                </c:pt>
                <c:pt idx="357">
                  <c:v>157</c:v>
                </c:pt>
                <c:pt idx="358">
                  <c:v>158</c:v>
                </c:pt>
                <c:pt idx="359">
                  <c:v>159</c:v>
                </c:pt>
                <c:pt idx="360">
                  <c:v>160</c:v>
                </c:pt>
                <c:pt idx="361">
                  <c:v>161</c:v>
                </c:pt>
                <c:pt idx="362">
                  <c:v>162</c:v>
                </c:pt>
                <c:pt idx="363">
                  <c:v>163</c:v>
                </c:pt>
                <c:pt idx="364">
                  <c:v>164</c:v>
                </c:pt>
                <c:pt idx="365">
                  <c:v>165</c:v>
                </c:pt>
                <c:pt idx="366">
                  <c:v>166</c:v>
                </c:pt>
                <c:pt idx="367">
                  <c:v>167</c:v>
                </c:pt>
                <c:pt idx="368">
                  <c:v>168</c:v>
                </c:pt>
                <c:pt idx="369">
                  <c:v>169</c:v>
                </c:pt>
                <c:pt idx="370">
                  <c:v>170</c:v>
                </c:pt>
                <c:pt idx="371">
                  <c:v>171</c:v>
                </c:pt>
                <c:pt idx="372">
                  <c:v>172</c:v>
                </c:pt>
                <c:pt idx="373">
                  <c:v>173</c:v>
                </c:pt>
                <c:pt idx="374">
                  <c:v>174</c:v>
                </c:pt>
                <c:pt idx="375">
                  <c:v>175</c:v>
                </c:pt>
                <c:pt idx="376">
                  <c:v>176</c:v>
                </c:pt>
                <c:pt idx="377">
                  <c:v>177</c:v>
                </c:pt>
                <c:pt idx="378">
                  <c:v>178</c:v>
                </c:pt>
                <c:pt idx="379">
                  <c:v>179</c:v>
                </c:pt>
                <c:pt idx="380">
                  <c:v>180</c:v>
                </c:pt>
                <c:pt idx="381">
                  <c:v>181</c:v>
                </c:pt>
                <c:pt idx="382">
                  <c:v>182</c:v>
                </c:pt>
                <c:pt idx="383">
                  <c:v>183</c:v>
                </c:pt>
                <c:pt idx="384">
                  <c:v>184</c:v>
                </c:pt>
                <c:pt idx="385">
                  <c:v>185</c:v>
                </c:pt>
                <c:pt idx="386">
                  <c:v>186</c:v>
                </c:pt>
                <c:pt idx="387">
                  <c:v>187</c:v>
                </c:pt>
                <c:pt idx="388">
                  <c:v>188</c:v>
                </c:pt>
                <c:pt idx="389">
                  <c:v>189</c:v>
                </c:pt>
                <c:pt idx="390">
                  <c:v>190</c:v>
                </c:pt>
                <c:pt idx="391">
                  <c:v>191</c:v>
                </c:pt>
                <c:pt idx="392">
                  <c:v>192</c:v>
                </c:pt>
                <c:pt idx="393">
                  <c:v>193</c:v>
                </c:pt>
                <c:pt idx="394">
                  <c:v>194</c:v>
                </c:pt>
                <c:pt idx="395">
                  <c:v>195</c:v>
                </c:pt>
                <c:pt idx="396">
                  <c:v>196</c:v>
                </c:pt>
                <c:pt idx="397">
                  <c:v>197</c:v>
                </c:pt>
                <c:pt idx="398">
                  <c:v>198</c:v>
                </c:pt>
                <c:pt idx="399">
                  <c:v>199</c:v>
                </c:pt>
                <c:pt idx="400">
                  <c:v>200</c:v>
                </c:pt>
              </c:numCache>
            </c:numRef>
          </c:xVal>
          <c:yVal>
            <c:numRef>
              <c:f>Strada!$C$14:$C$414</c:f>
              <c:numCache>
                <c:ptCount val="401"/>
                <c:pt idx="0">
                  <c:v>32.91206626013069</c:v>
                </c:pt>
                <c:pt idx="1">
                  <c:v>32.954931507321355</c:v>
                </c:pt>
                <c:pt idx="2">
                  <c:v>32.99800597430337</c:v>
                </c:pt>
                <c:pt idx="3">
                  <c:v>33.041291678971284</c:v>
                </c:pt>
                <c:pt idx="4">
                  <c:v>33.08479066801456</c:v>
                </c:pt>
                <c:pt idx="5">
                  <c:v>33.12850501745656</c:v>
                </c:pt>
                <c:pt idx="6">
                  <c:v>33.17243683320578</c:v>
                </c:pt>
                <c:pt idx="7">
                  <c:v>33.21658825161988</c:v>
                </c:pt>
                <c:pt idx="8">
                  <c:v>33.26096144008274</c:v>
                </c:pt>
                <c:pt idx="9">
                  <c:v>33.30555859759476</c:v>
                </c:pt>
                <c:pt idx="10">
                  <c:v>33.35038195537706</c:v>
                </c:pt>
                <c:pt idx="11">
                  <c:v>33.39543377748967</c:v>
                </c:pt>
                <c:pt idx="12">
                  <c:v>33.4407163614643</c:v>
                </c:pt>
                <c:pt idx="13">
                  <c:v>33.48623203895192</c:v>
                </c:pt>
                <c:pt idx="14">
                  <c:v>33.53198317638573</c:v>
                </c:pt>
                <c:pt idx="15">
                  <c:v>33.57797217565972</c:v>
                </c:pt>
                <c:pt idx="16">
                  <c:v>33.62420147482352</c:v>
                </c:pt>
                <c:pt idx="17">
                  <c:v>33.67067354879376</c:v>
                </c:pt>
                <c:pt idx="18">
                  <c:v>33.71739091008246</c:v>
                </c:pt>
                <c:pt idx="19">
                  <c:v>33.76435610954305</c:v>
                </c:pt>
                <c:pt idx="20">
                  <c:v>33.81157173713435</c:v>
                </c:pt>
                <c:pt idx="21">
                  <c:v>33.859040422703</c:v>
                </c:pt>
                <c:pt idx="22">
                  <c:v>33.906764836785115</c:v>
                </c:pt>
                <c:pt idx="23">
                  <c:v>33.95474769142728</c:v>
                </c:pt>
                <c:pt idx="24">
                  <c:v>34.00299174102789</c:v>
                </c:pt>
                <c:pt idx="25">
                  <c:v>34.05149978319906</c:v>
                </c:pt>
                <c:pt idx="26">
                  <c:v>34.10027465964983</c:v>
                </c:pt>
                <c:pt idx="27">
                  <c:v>34.14931925709131</c:v>
                </c:pt>
                <c:pt idx="28">
                  <c:v>34.19863650816425</c:v>
                </c:pt>
                <c:pt idx="29">
                  <c:v>34.24822939238988</c:v>
                </c:pt>
                <c:pt idx="30">
                  <c:v>34.29810093714447</c:v>
                </c:pt>
                <c:pt idx="31">
                  <c:v>34.34825421865841</c:v>
                </c:pt>
                <c:pt idx="32">
                  <c:v>34.3986923630405</c:v>
                </c:pt>
                <c:pt idx="33">
                  <c:v>34.44941854732822</c:v>
                </c:pt>
                <c:pt idx="34">
                  <c:v>34.50043600056458</c:v>
                </c:pt>
                <c:pt idx="35">
                  <c:v>34.55174800490252</c:v>
                </c:pt>
                <c:pt idx="36">
                  <c:v>34.60335789673751</c:v>
                </c:pt>
                <c:pt idx="37">
                  <c:v>34.655269067869206</c:v>
                </c:pt>
                <c:pt idx="38">
                  <c:v>34.707484966693066</c:v>
                </c:pt>
                <c:pt idx="39">
                  <c:v>34.76000909942272</c:v>
                </c:pt>
                <c:pt idx="40">
                  <c:v>34.81284503134405</c:v>
                </c:pt>
                <c:pt idx="41">
                  <c:v>34.86599638810186</c:v>
                </c:pt>
                <c:pt idx="42">
                  <c:v>34.9194668570202</c:v>
                </c:pt>
                <c:pt idx="43">
                  <c:v>34.97326018845706</c:v>
                </c:pt>
                <c:pt idx="44">
                  <c:v>35.02738019719489</c:v>
                </c:pt>
                <c:pt idx="45">
                  <c:v>35.081830763867515</c:v>
                </c:pt>
                <c:pt idx="46">
                  <c:v>35.136615836424895</c:v>
                </c:pt>
                <c:pt idx="47">
                  <c:v>35.19173943163659</c:v>
                </c:pt>
                <c:pt idx="48">
                  <c:v>35.24720563663526</c:v>
                </c:pt>
                <c:pt idx="49">
                  <c:v>35.3030186105012</c:v>
                </c:pt>
                <c:pt idx="50">
                  <c:v>35.3591825858893</c:v>
                </c:pt>
                <c:pt idx="51">
                  <c:v>35.415701870699564</c:v>
                </c:pt>
                <c:pt idx="52">
                  <c:v>35.472580849792465</c:v>
                </c:pt>
                <c:pt idx="53">
                  <c:v>35.52982398675051</c:v>
                </c:pt>
                <c:pt idx="54">
                  <c:v>35.58743582568742</c:v>
                </c:pt>
                <c:pt idx="55">
                  <c:v>35.64542099310616</c:v>
                </c:pt>
                <c:pt idx="56">
                  <c:v>35.7037841998074</c:v>
                </c:pt>
                <c:pt idx="57">
                  <c:v>35.76253024284989</c:v>
                </c:pt>
                <c:pt idx="58">
                  <c:v>35.82166400756411</c:v>
                </c:pt>
                <c:pt idx="59">
                  <c:v>35.88119046962096</c:v>
                </c:pt>
                <c:pt idx="60">
                  <c:v>35.9411146971569</c:v>
                </c:pt>
                <c:pt idx="61">
                  <c:v>36.00144185295733</c:v>
                </c:pt>
                <c:pt idx="62">
                  <c:v>36.062177196699764</c:v>
                </c:pt>
                <c:pt idx="63">
                  <c:v>36.123326087258654</c:v>
                </c:pt>
                <c:pt idx="64">
                  <c:v>36.184893985073444</c:v>
                </c:pt>
                <c:pt idx="65">
                  <c:v>36.24688645458188</c:v>
                </c:pt>
                <c:pt idx="66">
                  <c:v>36.30930916672023</c:v>
                </c:pt>
                <c:pt idx="67">
                  <c:v>36.37216790149236</c:v>
                </c:pt>
                <c:pt idx="68">
                  <c:v>36.435468550609635</c:v>
                </c:pt>
                <c:pt idx="69">
                  <c:v>36.499217120203554</c:v>
                </c:pt>
                <c:pt idx="70">
                  <c:v>36.56341973361303</c:v>
                </c:pt>
                <c:pt idx="71">
                  <c:v>36.628082634248614</c:v>
                </c:pt>
                <c:pt idx="72">
                  <c:v>36.693212188535256</c:v>
                </c:pt>
                <c:pt idx="73">
                  <c:v>36.7588148889362</c:v>
                </c:pt>
                <c:pt idx="74">
                  <c:v>36.824897357059726</c:v>
                </c:pt>
                <c:pt idx="75">
                  <c:v>36.89146634685107</c:v>
                </c:pt>
                <c:pt idx="76">
                  <c:v>36.95852874787152</c:v>
                </c:pt>
                <c:pt idx="77">
                  <c:v>37.02609158866702</c:v>
                </c:pt>
                <c:pt idx="78">
                  <c:v>37.09416204022821</c:v>
                </c:pt>
                <c:pt idx="79">
                  <c:v>37.16274741954422</c:v>
                </c:pt>
                <c:pt idx="80">
                  <c:v>37.23185519325222</c:v>
                </c:pt>
                <c:pt idx="81">
                  <c:v>37.30149298138502</c:v>
                </c:pt>
                <c:pt idx="82">
                  <c:v>37.3716685612184</c:v>
                </c:pt>
                <c:pt idx="83">
                  <c:v>37.44238987122076</c:v>
                </c:pt>
                <c:pt idx="84">
                  <c:v>37.513665015106504</c:v>
                </c:pt>
                <c:pt idx="85">
                  <c:v>37.58550226599533</c:v>
                </c:pt>
                <c:pt idx="86">
                  <c:v>37.657910070679165</c:v>
                </c:pt>
                <c:pt idx="87">
                  <c:v>37.73089705399839</c:v>
                </c:pt>
                <c:pt idx="88">
                  <c:v>37.80447202332883</c:v>
                </c:pt>
                <c:pt idx="89">
                  <c:v>37.878643973180885</c:v>
                </c:pt>
                <c:pt idx="90">
                  <c:v>37.95342208991203</c:v>
                </c:pt>
                <c:pt idx="91">
                  <c:v>38.0288157565535</c:v>
                </c:pt>
                <c:pt idx="92">
                  <c:v>38.10483455775179</c:v>
                </c:pt>
                <c:pt idx="93">
                  <c:v>38.18148828482546</c:v>
                </c:pt>
                <c:pt idx="94">
                  <c:v>38.25878694093703</c:v>
                </c:pt>
                <c:pt idx="95">
                  <c:v>38.336740746379625</c:v>
                </c:pt>
                <c:pt idx="96">
                  <c:v>38.41536014397749</c:v>
                </c:pt>
                <c:pt idx="97">
                  <c:v>38.494655804598764</c:v>
                </c:pt>
                <c:pt idx="98">
                  <c:v>38.57463863277857</c:v>
                </c:pt>
                <c:pt idx="99">
                  <c:v>38.65531977244957</c:v>
                </c:pt>
                <c:pt idx="100">
                  <c:v>38.736710612776506</c:v>
                </c:pt>
                <c:pt idx="101">
                  <c:v>38.818822794089996</c:v>
                </c:pt>
                <c:pt idx="102">
                  <c:v>38.90166821391437</c:v>
                </c:pt>
                <c:pt idx="103">
                  <c:v>38.98525903308267</c:v>
                </c:pt>
                <c:pt idx="104">
                  <c:v>39.069607681930904</c:v>
                </c:pt>
                <c:pt idx="105">
                  <c:v>39.15472686656207</c:v>
                </c:pt>
                <c:pt idx="106">
                  <c:v>39.240629575168896</c:v>
                </c:pt>
                <c:pt idx="107">
                  <c:v>39.327329084402145</c:v>
                </c:pt>
                <c:pt idx="108">
                  <c:v>39.41483896576959</c:v>
                </c:pt>
                <c:pt idx="109">
                  <c:v>39.50317309204796</c:v>
                </c:pt>
                <c:pt idx="110">
                  <c:v>39.59234564368782</c:v>
                </c:pt>
                <c:pt idx="111">
                  <c:v>39.682371115188225</c:v>
                </c:pt>
                <c:pt idx="112">
                  <c:v>39.77326432141446</c:v>
                </c:pt>
                <c:pt idx="113">
                  <c:v>39.865040403828765</c:v>
                </c:pt>
                <c:pt idx="114">
                  <c:v>39.957714836599216</c:v>
                </c:pt>
                <c:pt idx="115">
                  <c:v>40.05130343254747</c:v>
                </c:pt>
                <c:pt idx="116">
                  <c:v>40.14582234889064</c:v>
                </c:pt>
                <c:pt idx="117">
                  <c:v>40.24128809272634</c:v>
                </c:pt>
                <c:pt idx="118">
                  <c:v>40.337717526203534</c:v>
                </c:pt>
                <c:pt idx="119">
                  <c:v>40.435127871313696</c:v>
                </c:pt>
                <c:pt idx="120">
                  <c:v>40.53353671422883</c:v>
                </c:pt>
                <c:pt idx="121">
                  <c:v>40.632962009102684</c:v>
                </c:pt>
                <c:pt idx="122">
                  <c:v>40.73342208124131</c:v>
                </c:pt>
                <c:pt idx="123">
                  <c:v>40.83493562953643</c:v>
                </c:pt>
                <c:pt idx="124">
                  <c:v>40.93752172804209</c:v>
                </c:pt>
                <c:pt idx="125">
                  <c:v>41.04119982655924</c:v>
                </c:pt>
                <c:pt idx="126">
                  <c:v>41.145989750076126</c:v>
                </c:pt>
                <c:pt idx="127">
                  <c:v>41.25191169689294</c:v>
                </c:pt>
                <c:pt idx="128">
                  <c:v>41.358986235237715</c:v>
                </c:pt>
                <c:pt idx="129">
                  <c:v>41.467234298155816</c:v>
                </c:pt>
                <c:pt idx="130">
                  <c:v>41.57667717642852</c:v>
                </c:pt>
                <c:pt idx="131">
                  <c:v>41.687336509245085</c:v>
                </c:pt>
                <c:pt idx="132">
                  <c:v>41.79923427231859</c:v>
                </c:pt>
                <c:pt idx="133">
                  <c:v>41.91239276309683</c:v>
                </c:pt>
                <c:pt idx="134">
                  <c:v>42.026834582676166</c:v>
                </c:pt>
                <c:pt idx="135">
                  <c:v>42.14258261397737</c:v>
                </c:pt>
                <c:pt idx="136">
                  <c:v>42.25965999568745</c:v>
                </c:pt>
                <c:pt idx="137">
                  <c:v>42.37809009140993</c:v>
                </c:pt>
                <c:pt idx="138">
                  <c:v>42.49789645339641</c:v>
                </c:pt>
                <c:pt idx="139">
                  <c:v>42.61910278015494</c:v>
                </c:pt>
                <c:pt idx="140">
                  <c:v>42.74173286714289</c:v>
                </c:pt>
                <c:pt idx="141">
                  <c:v>42.86581054965427</c:v>
                </c:pt>
                <c:pt idx="142">
                  <c:v>42.991359636901606</c:v>
                </c:pt>
                <c:pt idx="143">
                  <c:v>43.11840383616908</c:v>
                </c:pt>
                <c:pt idx="144">
                  <c:v>43.246966665776014</c:v>
                </c:pt>
                <c:pt idx="145">
                  <c:v>43.377071355435255</c:v>
                </c:pt>
                <c:pt idx="146">
                  <c:v>43.508740732418886</c:v>
                </c:pt>
                <c:pt idx="147">
                  <c:v>43.64199709175102</c:v>
                </c:pt>
                <c:pt idx="148">
                  <c:v>43.77686204843333</c:v>
                </c:pt>
                <c:pt idx="149">
                  <c:v>43.91335636947057</c:v>
                </c:pt>
                <c:pt idx="150">
                  <c:v>44.051499783199056</c:v>
                </c:pt>
                <c:pt idx="151">
                  <c:v>44.19131076312832</c:v>
                </c:pt>
                <c:pt idx="152">
                  <c:v>44.33280628318401</c:v>
                </c:pt>
                <c:pt idx="153">
                  <c:v>44.47600154088558</c:v>
                </c:pt>
                <c:pt idx="154">
                  <c:v>44.620909644605014</c:v>
                </c:pt>
                <c:pt idx="155">
                  <c:v>44.76754126063192</c:v>
                </c:pt>
                <c:pt idx="156">
                  <c:v>44.9159042153157</c:v>
                </c:pt>
                <c:pt idx="157">
                  <c:v>45.06600304706898</c:v>
                </c:pt>
                <c:pt idx="158">
                  <c:v>45.21783850250122</c:v>
                </c:pt>
                <c:pt idx="159">
                  <c:v>45.3714069704132</c:v>
                </c:pt>
                <c:pt idx="160">
                  <c:v>45.526699846830496</c:v>
                </c:pt>
                <c:pt idx="161">
                  <c:v>45.68370282370068</c:v>
                </c:pt>
                <c:pt idx="162">
                  <c:v>45.84239509334265</c:v>
                </c:pt>
                <c:pt idx="163">
                  <c:v>46.00274846024363</c:v>
                </c:pt>
                <c:pt idx="164">
                  <c:v>46.16472635138307</c:v>
                </c:pt>
                <c:pt idx="165">
                  <c:v>46.32828271596986</c:v>
                </c:pt>
                <c:pt idx="166">
                  <c:v>46.493360805367566</c:v>
                </c:pt>
                <c:pt idx="167">
                  <c:v>46.65989182412821</c:v>
                </c:pt>
                <c:pt idx="168">
                  <c:v>46.82779344355481</c:v>
                </c:pt>
                <c:pt idx="169">
                  <c:v>46.996968170184154</c:v>
                </c:pt>
                <c:pt idx="170">
                  <c:v>47.167301563171954</c:v>
                </c:pt>
                <c:pt idx="171">
                  <c:v>47.33866029694891</c:v>
                </c:pt>
                <c:pt idx="172">
                  <c:v>47.510890068906434</c:v>
                </c:pt>
                <c:pt idx="173">
                  <c:v>47.68381335650874</c:v>
                </c:pt>
                <c:pt idx="174">
                  <c:v>47.85722703438414</c:v>
                </c:pt>
                <c:pt idx="175">
                  <c:v>48.03089986991944</c:v>
                </c:pt>
                <c:pt idx="176">
                  <c:v>48.204569925970944</c:v>
                </c:pt>
                <c:pt idx="177">
                  <c:v>48.37794191180288</c:v>
                </c:pt>
                <c:pt idx="178">
                  <c:v>48.5506845385084</c:v>
                </c:pt>
                <c:pt idx="179">
                  <c:v>48.72242795309447</c:v>
                </c:pt>
                <c:pt idx="180">
                  <c:v>48.89276134608227</c:v>
                </c:pt>
                <c:pt idx="181">
                  <c:v>49.06123085058789</c:v>
                </c:pt>
                <c:pt idx="182">
                  <c:v>49.22733787572707</c:v>
                </c:pt>
                <c:pt idx="183">
                  <c:v>49.39053804266169</c:v>
                </c:pt>
                <c:pt idx="184">
                  <c:v>49.55024091587953</c:v>
                </c:pt>
                <c:pt idx="185">
                  <c:v>49.70581074285707</c:v>
                </c:pt>
                <c:pt idx="186">
                  <c:v>49.856568428805595</c:v>
                </c:pt>
                <c:pt idx="187">
                  <c:v>50.001794975729034</c:v>
                </c:pt>
                <c:pt idx="188">
                  <c:v>50.140736601985694</c:v>
                </c:pt>
                <c:pt idx="189">
                  <c:v>50.272611725273315</c:v>
                </c:pt>
                <c:pt idx="190">
                  <c:v>50.396619934290065</c:v>
                </c:pt>
                <c:pt idx="191">
                  <c:v>50.51195298948196</c:v>
                </c:pt>
                <c:pt idx="192">
                  <c:v>50.61780778092374</c:v>
                </c:pt>
                <c:pt idx="193">
                  <c:v>50.7134010346468</c:v>
                </c:pt>
                <c:pt idx="194">
                  <c:v>50.7979854051436</c:v>
                </c:pt>
                <c:pt idx="195">
                  <c:v>50.87086643357144</c:v>
                </c:pt>
                <c:pt idx="196">
                  <c:v>50.93141970481183</c:v>
                </c:pt>
                <c:pt idx="197">
                  <c:v>50.979107421182675</c:v>
                </c:pt>
                <c:pt idx="198">
                  <c:v>51.013493545547306</c:v>
                </c:pt>
                <c:pt idx="199">
                  <c:v>51.034256667895704</c:v>
                </c:pt>
                <c:pt idx="200">
                  <c:v>51.04119982655925</c:v>
                </c:pt>
                <c:pt idx="201">
                  <c:v>51.034256667895704</c:v>
                </c:pt>
                <c:pt idx="202">
                  <c:v>51.013493545547306</c:v>
                </c:pt>
                <c:pt idx="203">
                  <c:v>50.979107421182675</c:v>
                </c:pt>
                <c:pt idx="204">
                  <c:v>50.93141970481183</c:v>
                </c:pt>
                <c:pt idx="205">
                  <c:v>50.87086643357144</c:v>
                </c:pt>
                <c:pt idx="206">
                  <c:v>50.7979854051436</c:v>
                </c:pt>
                <c:pt idx="207">
                  <c:v>50.7134010346468</c:v>
                </c:pt>
                <c:pt idx="208">
                  <c:v>50.61780778092374</c:v>
                </c:pt>
                <c:pt idx="209">
                  <c:v>50.51195298948196</c:v>
                </c:pt>
                <c:pt idx="210">
                  <c:v>50.396619934290065</c:v>
                </c:pt>
                <c:pt idx="211">
                  <c:v>50.272611725273315</c:v>
                </c:pt>
                <c:pt idx="212">
                  <c:v>50.140736601985694</c:v>
                </c:pt>
                <c:pt idx="213">
                  <c:v>50.001794975729034</c:v>
                </c:pt>
                <c:pt idx="214">
                  <c:v>49.856568428805595</c:v>
                </c:pt>
                <c:pt idx="215">
                  <c:v>49.70581074285707</c:v>
                </c:pt>
                <c:pt idx="216">
                  <c:v>49.55024091587953</c:v>
                </c:pt>
                <c:pt idx="217">
                  <c:v>49.39053804266169</c:v>
                </c:pt>
                <c:pt idx="218">
                  <c:v>49.22733787572707</c:v>
                </c:pt>
                <c:pt idx="219">
                  <c:v>49.06123085058789</c:v>
                </c:pt>
                <c:pt idx="220">
                  <c:v>48.89276134608227</c:v>
                </c:pt>
                <c:pt idx="221">
                  <c:v>48.72242795309447</c:v>
                </c:pt>
                <c:pt idx="222">
                  <c:v>48.5506845385084</c:v>
                </c:pt>
                <c:pt idx="223">
                  <c:v>48.37794191180288</c:v>
                </c:pt>
                <c:pt idx="224">
                  <c:v>48.204569925970944</c:v>
                </c:pt>
                <c:pt idx="225">
                  <c:v>48.03089986991944</c:v>
                </c:pt>
                <c:pt idx="226">
                  <c:v>47.85722703438414</c:v>
                </c:pt>
                <c:pt idx="227">
                  <c:v>47.68381335650874</c:v>
                </c:pt>
                <c:pt idx="228">
                  <c:v>47.510890068906434</c:v>
                </c:pt>
                <c:pt idx="229">
                  <c:v>47.33866029694891</c:v>
                </c:pt>
                <c:pt idx="230">
                  <c:v>47.167301563171954</c:v>
                </c:pt>
                <c:pt idx="231">
                  <c:v>46.996968170184154</c:v>
                </c:pt>
                <c:pt idx="232">
                  <c:v>46.82779344355481</c:v>
                </c:pt>
                <c:pt idx="233">
                  <c:v>46.65989182412821</c:v>
                </c:pt>
                <c:pt idx="234">
                  <c:v>46.493360805367566</c:v>
                </c:pt>
                <c:pt idx="235">
                  <c:v>46.32828271596986</c:v>
                </c:pt>
                <c:pt idx="236">
                  <c:v>46.16472635138307</c:v>
                </c:pt>
                <c:pt idx="237">
                  <c:v>46.00274846024363</c:v>
                </c:pt>
                <c:pt idx="238">
                  <c:v>45.84239509334265</c:v>
                </c:pt>
                <c:pt idx="239">
                  <c:v>45.68370282370068</c:v>
                </c:pt>
                <c:pt idx="240">
                  <c:v>45.526699846830496</c:v>
                </c:pt>
                <c:pt idx="241">
                  <c:v>45.3714069704132</c:v>
                </c:pt>
                <c:pt idx="242">
                  <c:v>45.21783850250122</c:v>
                </c:pt>
                <c:pt idx="243">
                  <c:v>45.06600304706898</c:v>
                </c:pt>
                <c:pt idx="244">
                  <c:v>44.9159042153157</c:v>
                </c:pt>
                <c:pt idx="245">
                  <c:v>44.76754126063192</c:v>
                </c:pt>
                <c:pt idx="246">
                  <c:v>44.620909644605014</c:v>
                </c:pt>
                <c:pt idx="247">
                  <c:v>44.47600154088558</c:v>
                </c:pt>
                <c:pt idx="248">
                  <c:v>44.33280628318401</c:v>
                </c:pt>
                <c:pt idx="249">
                  <c:v>44.19131076312832</c:v>
                </c:pt>
                <c:pt idx="250">
                  <c:v>44.051499783199056</c:v>
                </c:pt>
                <c:pt idx="251">
                  <c:v>43.91335636947057</c:v>
                </c:pt>
                <c:pt idx="252">
                  <c:v>43.77686204843333</c:v>
                </c:pt>
                <c:pt idx="253">
                  <c:v>43.64199709175102</c:v>
                </c:pt>
                <c:pt idx="254">
                  <c:v>43.508740732418886</c:v>
                </c:pt>
                <c:pt idx="255">
                  <c:v>43.377071355435255</c:v>
                </c:pt>
                <c:pt idx="256">
                  <c:v>43.246966665776014</c:v>
                </c:pt>
                <c:pt idx="257">
                  <c:v>43.11840383616908</c:v>
                </c:pt>
                <c:pt idx="258">
                  <c:v>42.991359636901606</c:v>
                </c:pt>
                <c:pt idx="259">
                  <c:v>42.86581054965427</c:v>
                </c:pt>
                <c:pt idx="260">
                  <c:v>42.74173286714289</c:v>
                </c:pt>
                <c:pt idx="261">
                  <c:v>42.61910278015494</c:v>
                </c:pt>
                <c:pt idx="262">
                  <c:v>42.49789645339641</c:v>
                </c:pt>
                <c:pt idx="263">
                  <c:v>42.37809009140993</c:v>
                </c:pt>
                <c:pt idx="264">
                  <c:v>42.25965999568745</c:v>
                </c:pt>
                <c:pt idx="265">
                  <c:v>42.14258261397737</c:v>
                </c:pt>
                <c:pt idx="266">
                  <c:v>42.026834582676166</c:v>
                </c:pt>
                <c:pt idx="267">
                  <c:v>41.91239276309683</c:v>
                </c:pt>
                <c:pt idx="268">
                  <c:v>41.79923427231859</c:v>
                </c:pt>
                <c:pt idx="269">
                  <c:v>41.687336509245085</c:v>
                </c:pt>
                <c:pt idx="270">
                  <c:v>41.57667717642852</c:v>
                </c:pt>
                <c:pt idx="271">
                  <c:v>41.467234298155816</c:v>
                </c:pt>
                <c:pt idx="272">
                  <c:v>41.358986235237715</c:v>
                </c:pt>
                <c:pt idx="273">
                  <c:v>41.25191169689294</c:v>
                </c:pt>
                <c:pt idx="274">
                  <c:v>41.145989750076126</c:v>
                </c:pt>
                <c:pt idx="275">
                  <c:v>41.04119982655924</c:v>
                </c:pt>
                <c:pt idx="276">
                  <c:v>40.93752172804209</c:v>
                </c:pt>
                <c:pt idx="277">
                  <c:v>40.83493562953643</c:v>
                </c:pt>
                <c:pt idx="278">
                  <c:v>40.73342208124131</c:v>
                </c:pt>
                <c:pt idx="279">
                  <c:v>40.632962009102684</c:v>
                </c:pt>
                <c:pt idx="280">
                  <c:v>40.53353671422883</c:v>
                </c:pt>
                <c:pt idx="281">
                  <c:v>40.435127871313696</c:v>
                </c:pt>
                <c:pt idx="282">
                  <c:v>40.337717526203534</c:v>
                </c:pt>
                <c:pt idx="283">
                  <c:v>40.24128809272634</c:v>
                </c:pt>
                <c:pt idx="284">
                  <c:v>40.14582234889064</c:v>
                </c:pt>
                <c:pt idx="285">
                  <c:v>40.05130343254747</c:v>
                </c:pt>
                <c:pt idx="286">
                  <c:v>39.957714836599216</c:v>
                </c:pt>
                <c:pt idx="287">
                  <c:v>39.865040403828765</c:v>
                </c:pt>
                <c:pt idx="288">
                  <c:v>39.77326432141446</c:v>
                </c:pt>
                <c:pt idx="289">
                  <c:v>39.682371115188225</c:v>
                </c:pt>
                <c:pt idx="290">
                  <c:v>39.59234564368782</c:v>
                </c:pt>
                <c:pt idx="291">
                  <c:v>39.50317309204796</c:v>
                </c:pt>
                <c:pt idx="292">
                  <c:v>39.41483896576959</c:v>
                </c:pt>
                <c:pt idx="293">
                  <c:v>39.327329084402145</c:v>
                </c:pt>
                <c:pt idx="294">
                  <c:v>39.240629575168896</c:v>
                </c:pt>
                <c:pt idx="295">
                  <c:v>39.15472686656207</c:v>
                </c:pt>
                <c:pt idx="296">
                  <c:v>39.069607681930904</c:v>
                </c:pt>
                <c:pt idx="297">
                  <c:v>38.98525903308267</c:v>
                </c:pt>
                <c:pt idx="298">
                  <c:v>38.90166821391437</c:v>
                </c:pt>
                <c:pt idx="299">
                  <c:v>38.818822794089996</c:v>
                </c:pt>
                <c:pt idx="300">
                  <c:v>38.736710612776506</c:v>
                </c:pt>
                <c:pt idx="301">
                  <c:v>38.65531977244957</c:v>
                </c:pt>
                <c:pt idx="302">
                  <c:v>38.57463863277857</c:v>
                </c:pt>
                <c:pt idx="303">
                  <c:v>38.494655804598764</c:v>
                </c:pt>
                <c:pt idx="304">
                  <c:v>38.41536014397749</c:v>
                </c:pt>
                <c:pt idx="305">
                  <c:v>38.336740746379625</c:v>
                </c:pt>
                <c:pt idx="306">
                  <c:v>38.25878694093703</c:v>
                </c:pt>
                <c:pt idx="307">
                  <c:v>38.18148828482546</c:v>
                </c:pt>
                <c:pt idx="308">
                  <c:v>38.10483455775179</c:v>
                </c:pt>
                <c:pt idx="309">
                  <c:v>38.0288157565535</c:v>
                </c:pt>
                <c:pt idx="310">
                  <c:v>37.95342208991203</c:v>
                </c:pt>
                <c:pt idx="311">
                  <c:v>37.878643973180885</c:v>
                </c:pt>
                <c:pt idx="312">
                  <c:v>37.80447202332883</c:v>
                </c:pt>
                <c:pt idx="313">
                  <c:v>37.73089705399839</c:v>
                </c:pt>
                <c:pt idx="314">
                  <c:v>37.657910070679165</c:v>
                </c:pt>
                <c:pt idx="315">
                  <c:v>37.58550226599533</c:v>
                </c:pt>
                <c:pt idx="316">
                  <c:v>37.513665015106504</c:v>
                </c:pt>
                <c:pt idx="317">
                  <c:v>37.44238987122076</c:v>
                </c:pt>
                <c:pt idx="318">
                  <c:v>37.3716685612184</c:v>
                </c:pt>
                <c:pt idx="319">
                  <c:v>37.30149298138502</c:v>
                </c:pt>
                <c:pt idx="320">
                  <c:v>37.23185519325222</c:v>
                </c:pt>
                <c:pt idx="321">
                  <c:v>37.16274741954422</c:v>
                </c:pt>
                <c:pt idx="322">
                  <c:v>37.09416204022821</c:v>
                </c:pt>
                <c:pt idx="323">
                  <c:v>37.02609158866702</c:v>
                </c:pt>
                <c:pt idx="324">
                  <c:v>36.95852874787152</c:v>
                </c:pt>
                <c:pt idx="325">
                  <c:v>36.89146634685107</c:v>
                </c:pt>
                <c:pt idx="326">
                  <c:v>36.824897357059726</c:v>
                </c:pt>
                <c:pt idx="327">
                  <c:v>36.7588148889362</c:v>
                </c:pt>
                <c:pt idx="328">
                  <c:v>36.693212188535256</c:v>
                </c:pt>
                <c:pt idx="329">
                  <c:v>36.628082634248614</c:v>
                </c:pt>
                <c:pt idx="330">
                  <c:v>36.56341973361303</c:v>
                </c:pt>
                <c:pt idx="331">
                  <c:v>36.499217120203554</c:v>
                </c:pt>
                <c:pt idx="332">
                  <c:v>36.435468550609635</c:v>
                </c:pt>
                <c:pt idx="333">
                  <c:v>36.37216790149236</c:v>
                </c:pt>
                <c:pt idx="334">
                  <c:v>36.30930916672023</c:v>
                </c:pt>
                <c:pt idx="335">
                  <c:v>36.24688645458188</c:v>
                </c:pt>
                <c:pt idx="336">
                  <c:v>36.184893985073444</c:v>
                </c:pt>
                <c:pt idx="337">
                  <c:v>36.123326087258654</c:v>
                </c:pt>
                <c:pt idx="338">
                  <c:v>36.062177196699764</c:v>
                </c:pt>
                <c:pt idx="339">
                  <c:v>36.00144185295733</c:v>
                </c:pt>
                <c:pt idx="340">
                  <c:v>35.9411146971569</c:v>
                </c:pt>
                <c:pt idx="341">
                  <c:v>35.88119046962096</c:v>
                </c:pt>
                <c:pt idx="342">
                  <c:v>35.82166400756411</c:v>
                </c:pt>
                <c:pt idx="343">
                  <c:v>35.76253024284989</c:v>
                </c:pt>
                <c:pt idx="344">
                  <c:v>35.7037841998074</c:v>
                </c:pt>
                <c:pt idx="345">
                  <c:v>35.64542099310616</c:v>
                </c:pt>
                <c:pt idx="346">
                  <c:v>35.58743582568742</c:v>
                </c:pt>
                <c:pt idx="347">
                  <c:v>35.52982398675051</c:v>
                </c:pt>
                <c:pt idx="348">
                  <c:v>35.472580849792465</c:v>
                </c:pt>
                <c:pt idx="349">
                  <c:v>35.415701870699564</c:v>
                </c:pt>
                <c:pt idx="350">
                  <c:v>35.3591825858893</c:v>
                </c:pt>
                <c:pt idx="351">
                  <c:v>35.3030186105012</c:v>
                </c:pt>
                <c:pt idx="352">
                  <c:v>35.24720563663526</c:v>
                </c:pt>
                <c:pt idx="353">
                  <c:v>35.19173943163659</c:v>
                </c:pt>
                <c:pt idx="354">
                  <c:v>35.136615836424895</c:v>
                </c:pt>
                <c:pt idx="355">
                  <c:v>35.081830763867515</c:v>
                </c:pt>
                <c:pt idx="356">
                  <c:v>35.02738019719489</c:v>
                </c:pt>
                <c:pt idx="357">
                  <c:v>34.97326018845706</c:v>
                </c:pt>
                <c:pt idx="358">
                  <c:v>34.9194668570202</c:v>
                </c:pt>
                <c:pt idx="359">
                  <c:v>34.86599638810186</c:v>
                </c:pt>
                <c:pt idx="360">
                  <c:v>34.81284503134405</c:v>
                </c:pt>
                <c:pt idx="361">
                  <c:v>34.76000909942272</c:v>
                </c:pt>
                <c:pt idx="362">
                  <c:v>34.707484966693066</c:v>
                </c:pt>
                <c:pt idx="363">
                  <c:v>34.655269067869206</c:v>
                </c:pt>
                <c:pt idx="364">
                  <c:v>34.60335789673751</c:v>
                </c:pt>
                <c:pt idx="365">
                  <c:v>34.55174800490252</c:v>
                </c:pt>
                <c:pt idx="366">
                  <c:v>34.50043600056458</c:v>
                </c:pt>
                <c:pt idx="367">
                  <c:v>34.44941854732822</c:v>
                </c:pt>
                <c:pt idx="368">
                  <c:v>34.3986923630405</c:v>
                </c:pt>
                <c:pt idx="369">
                  <c:v>34.34825421865841</c:v>
                </c:pt>
                <c:pt idx="370">
                  <c:v>34.29810093714447</c:v>
                </c:pt>
                <c:pt idx="371">
                  <c:v>34.24822939238988</c:v>
                </c:pt>
                <c:pt idx="372">
                  <c:v>34.19863650816425</c:v>
                </c:pt>
                <c:pt idx="373">
                  <c:v>34.14931925709131</c:v>
                </c:pt>
                <c:pt idx="374">
                  <c:v>34.10027465964983</c:v>
                </c:pt>
                <c:pt idx="375">
                  <c:v>34.05149978319906</c:v>
                </c:pt>
                <c:pt idx="376">
                  <c:v>34.00299174102789</c:v>
                </c:pt>
                <c:pt idx="377">
                  <c:v>33.95474769142728</c:v>
                </c:pt>
                <c:pt idx="378">
                  <c:v>33.906764836785115</c:v>
                </c:pt>
                <c:pt idx="379">
                  <c:v>33.859040422703</c:v>
                </c:pt>
                <c:pt idx="380">
                  <c:v>33.81157173713435</c:v>
                </c:pt>
                <c:pt idx="381">
                  <c:v>33.76435610954305</c:v>
                </c:pt>
                <c:pt idx="382">
                  <c:v>33.71739091008246</c:v>
                </c:pt>
                <c:pt idx="383">
                  <c:v>33.67067354879376</c:v>
                </c:pt>
                <c:pt idx="384">
                  <c:v>33.62420147482352</c:v>
                </c:pt>
                <c:pt idx="385">
                  <c:v>33.57797217565972</c:v>
                </c:pt>
                <c:pt idx="386">
                  <c:v>33.53198317638573</c:v>
                </c:pt>
                <c:pt idx="387">
                  <c:v>33.48623203895192</c:v>
                </c:pt>
                <c:pt idx="388">
                  <c:v>33.4407163614643</c:v>
                </c:pt>
                <c:pt idx="389">
                  <c:v>33.39543377748967</c:v>
                </c:pt>
                <c:pt idx="390">
                  <c:v>33.35038195537706</c:v>
                </c:pt>
                <c:pt idx="391">
                  <c:v>33.30555859759476</c:v>
                </c:pt>
                <c:pt idx="392">
                  <c:v>33.26096144008274</c:v>
                </c:pt>
                <c:pt idx="393">
                  <c:v>33.21658825161988</c:v>
                </c:pt>
                <c:pt idx="394">
                  <c:v>33.17243683320578</c:v>
                </c:pt>
                <c:pt idx="395">
                  <c:v>33.12850501745656</c:v>
                </c:pt>
                <c:pt idx="396">
                  <c:v>33.08479066801456</c:v>
                </c:pt>
                <c:pt idx="397">
                  <c:v>33.041291678971284</c:v>
                </c:pt>
                <c:pt idx="398">
                  <c:v>32.99800597430337</c:v>
                </c:pt>
                <c:pt idx="399">
                  <c:v>32.954931507321355</c:v>
                </c:pt>
                <c:pt idx="400">
                  <c:v>32.91206626013069</c:v>
                </c:pt>
              </c:numCache>
            </c:numRef>
          </c:yVal>
          <c:smooth val="0"/>
        </c:ser>
        <c:axId val="34013350"/>
        <c:axId val="37684695"/>
      </c:scatterChart>
      <c:valAx>
        <c:axId val="34013350"/>
        <c:scaling>
          <c:orientation val="minMax"/>
          <c:max val="2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4695"/>
        <c:crosses val="autoZero"/>
        <c:crossBetween val="midCat"/>
        <c:dispUnits/>
      </c:valAx>
      <c:valAx>
        <c:axId val="37684695"/>
        <c:scaling>
          <c:orientation val="minMax"/>
          <c:max val="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Lp (dBA)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13350"/>
        <c:crossesAt val="-200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workbookViewId="0" topLeftCell="A13">
      <selection activeCell="F29" sqref="F29"/>
    </sheetView>
  </sheetViews>
  <sheetFormatPr defaultColWidth="9.140625" defaultRowHeight="12.75"/>
  <cols>
    <col min="1" max="1" width="9.7109375" style="0" customWidth="1"/>
  </cols>
  <sheetData>
    <row r="1" ht="12.75">
      <c r="A1" t="s">
        <v>0</v>
      </c>
    </row>
    <row r="3" spans="1:3" ht="12.75">
      <c r="A3" t="s">
        <v>1</v>
      </c>
      <c r="B3">
        <v>90</v>
      </c>
      <c r="C3" t="s">
        <v>2</v>
      </c>
    </row>
    <row r="4" spans="1:3" ht="12.75">
      <c r="A4" t="s">
        <v>3</v>
      </c>
      <c r="B4">
        <v>1000</v>
      </c>
      <c r="C4" t="s">
        <v>4</v>
      </c>
    </row>
    <row r="5" spans="1:3" ht="12.75">
      <c r="A5" t="s">
        <v>5</v>
      </c>
      <c r="B5">
        <v>70</v>
      </c>
      <c r="C5" t="s">
        <v>6</v>
      </c>
    </row>
    <row r="6" spans="1:3" ht="12.75">
      <c r="A6" t="s">
        <v>7</v>
      </c>
      <c r="B6">
        <f>V*1000/3600</f>
        <v>19.444444444444443</v>
      </c>
      <c r="C6" t="s">
        <v>8</v>
      </c>
    </row>
    <row r="7" spans="1:3" ht="12.75">
      <c r="A7" t="s">
        <v>9</v>
      </c>
      <c r="B7">
        <f>V*1000/Q</f>
        <v>70</v>
      </c>
      <c r="C7" t="s">
        <v>10</v>
      </c>
    </row>
    <row r="8" spans="1:3" ht="12.75">
      <c r="A8" t="s">
        <v>11</v>
      </c>
      <c r="B8">
        <v>25</v>
      </c>
      <c r="C8" t="s">
        <v>10</v>
      </c>
    </row>
    <row r="10" spans="1:3" ht="12.75">
      <c r="A10" t="s">
        <v>12</v>
      </c>
      <c r="B10">
        <f>Lw-20*LOG10(B8)-11</f>
        <v>51.04119982655925</v>
      </c>
      <c r="C10" t="s">
        <v>2</v>
      </c>
    </row>
    <row r="12" ht="12.75">
      <c r="A12" t="s">
        <v>13</v>
      </c>
    </row>
    <row r="13" spans="1:8" ht="12.75">
      <c r="A13" t="s">
        <v>14</v>
      </c>
      <c r="B13" t="s">
        <v>15</v>
      </c>
      <c r="C13" t="s">
        <v>16</v>
      </c>
      <c r="D13" s="1" t="s">
        <v>17</v>
      </c>
      <c r="F13" t="s">
        <v>18</v>
      </c>
      <c r="G13">
        <f>10*LOG10(AVERAGE(D14:D414))</f>
        <v>43.60338661019555</v>
      </c>
      <c r="H13" t="s">
        <v>2</v>
      </c>
    </row>
    <row r="14" spans="1:9" ht="12.75">
      <c r="A14">
        <v>-200</v>
      </c>
      <c r="B14">
        <f>A14/vp</f>
        <v>-10.285714285714286</v>
      </c>
      <c r="C14">
        <f>Lw-10*LOG10(rr^2+(vp*B14)^2)-11</f>
        <v>32.91206626013069</v>
      </c>
      <c r="D14">
        <f>10^(C14/10)</f>
        <v>1955.2695008597711</v>
      </c>
      <c r="F14" t="s">
        <v>19</v>
      </c>
      <c r="G14">
        <f>G13+10*LOG10(B414-B14)</f>
        <v>56.736031131005475</v>
      </c>
      <c r="H14" t="s">
        <v>2</v>
      </c>
      <c r="I14" t="s">
        <v>20</v>
      </c>
    </row>
    <row r="15" spans="1:4" ht="12.75">
      <c r="A15">
        <f>A14+1</f>
        <v>-199</v>
      </c>
      <c r="B15">
        <f>A15/vp</f>
        <v>-10.234285714285715</v>
      </c>
      <c r="C15">
        <f>Lw-10*LOG10(rr^2+(vp*B15)^2)-11</f>
        <v>32.954931507321355</v>
      </c>
      <c r="D15">
        <f aca="true" t="shared" si="0" ref="D15:D78">10^(C15/10)</f>
        <v>1974.6637366983614</v>
      </c>
    </row>
    <row r="16" spans="1:4" ht="12.75">
      <c r="A16">
        <f aca="true" t="shared" si="1" ref="A16:A79">A15+1</f>
        <v>-198</v>
      </c>
      <c r="B16">
        <f>A16/vp</f>
        <v>-10.182857142857143</v>
      </c>
      <c r="C16">
        <f>Lw-10*LOG10(rr^2+(vp*B16)^2)-11</f>
        <v>32.99800597430337</v>
      </c>
      <c r="D16">
        <f t="shared" si="0"/>
        <v>1994.346417746572</v>
      </c>
    </row>
    <row r="17" spans="1:4" ht="12.75">
      <c r="A17">
        <f t="shared" si="1"/>
        <v>-197</v>
      </c>
      <c r="B17">
        <f>A17/vp</f>
        <v>-10.131428571428572</v>
      </c>
      <c r="C17">
        <f>Lw-10*LOG10(rr^2+(vp*B17)^2)-11</f>
        <v>33.041291678971284</v>
      </c>
      <c r="D17">
        <f t="shared" si="0"/>
        <v>2014.3232609531933</v>
      </c>
    </row>
    <row r="18" spans="1:4" ht="12.75">
      <c r="A18">
        <f t="shared" si="1"/>
        <v>-196</v>
      </c>
      <c r="B18">
        <f>A18/vp</f>
        <v>-10.08</v>
      </c>
      <c r="C18">
        <f>Lw-10*LOG10(rr^2+(vp*B18)^2)-11</f>
        <v>33.08479066801456</v>
      </c>
      <c r="D18">
        <f t="shared" si="0"/>
        <v>2034.6001248028508</v>
      </c>
    </row>
    <row r="19" spans="1:8" ht="12.75">
      <c r="A19">
        <f t="shared" si="1"/>
        <v>-195</v>
      </c>
      <c r="B19">
        <f>A19/vp</f>
        <v>-10.02857142857143</v>
      </c>
      <c r="C19">
        <f>Lw-10*LOG10(rr^2+(vp*B19)^2)-11</f>
        <v>33.12850501745656</v>
      </c>
      <c r="D19">
        <f t="shared" si="0"/>
        <v>2055.1830135168993</v>
      </c>
      <c r="F19" t="s">
        <v>19</v>
      </c>
      <c r="G19">
        <f>Lw-10*LOG10(rr*V*1000/3600)-6</f>
        <v>57.13264452080993</v>
      </c>
      <c r="H19" t="s">
        <v>2</v>
      </c>
    </row>
    <row r="20" spans="1:4" ht="12.75">
      <c r="A20">
        <f t="shared" si="1"/>
        <v>-194</v>
      </c>
      <c r="B20">
        <f>A20/vp</f>
        <v>-9.977142857142859</v>
      </c>
      <c r="C20">
        <f>Lw-10*LOG10(rr^2+(vp*B20)^2)-11</f>
        <v>33.17243683320578</v>
      </c>
      <c r="D20">
        <f t="shared" si="0"/>
        <v>2076.078081399551</v>
      </c>
    </row>
    <row r="21" spans="1:6" ht="12.75">
      <c r="A21">
        <f t="shared" si="1"/>
        <v>-193</v>
      </c>
      <c r="B21">
        <f>A21/vp</f>
        <v>-9.925714285714287</v>
      </c>
      <c r="C21">
        <f>Lw-10*LOG10(rr^2+(vp*B21)^2)-11</f>
        <v>33.21658825161988</v>
      </c>
      <c r="D21">
        <f t="shared" si="0"/>
        <v>2097.291637335061</v>
      </c>
      <c r="F21" t="s">
        <v>21</v>
      </c>
    </row>
    <row r="22" spans="1:8" ht="12.75">
      <c r="A22">
        <f t="shared" si="1"/>
        <v>-192</v>
      </c>
      <c r="B22">
        <f>A22/vp</f>
        <v>-9.874285714285715</v>
      </c>
      <c r="C22">
        <f>Lw-10*LOG10(rr^2+(vp*B22)^2)-11</f>
        <v>33.26096144008274</v>
      </c>
      <c r="D22">
        <f t="shared" si="0"/>
        <v>2118.8301494419193</v>
      </c>
      <c r="F22" s="2" t="s">
        <v>18</v>
      </c>
      <c r="G22" s="2">
        <f>SEL+10*LOG10(Q/3600)</f>
        <v>51.56961951313706</v>
      </c>
      <c r="H22" s="2" t="s">
        <v>2</v>
      </c>
    </row>
    <row r="23" spans="1:4" ht="12.75">
      <c r="A23">
        <f t="shared" si="1"/>
        <v>-191</v>
      </c>
      <c r="B23">
        <f>A23/vp</f>
        <v>-9.822857142857144</v>
      </c>
      <c r="C23">
        <f>Lw-10*LOG10(rr^2+(vp*B23)^2)-11</f>
        <v>33.30555859759476</v>
      </c>
      <c r="D23">
        <f t="shared" si="0"/>
        <v>2140.700249890264</v>
      </c>
    </row>
    <row r="24" spans="1:4" ht="12.75">
      <c r="A24">
        <f t="shared" si="1"/>
        <v>-190</v>
      </c>
      <c r="B24">
        <f>A24/vp</f>
        <v>-9.771428571428572</v>
      </c>
      <c r="C24">
        <f>Lw-10*LOG10(rr^2+(vp*B24)^2)-11</f>
        <v>33.35038195537706</v>
      </c>
      <c r="D24">
        <f t="shared" si="0"/>
        <v>2162.908739889128</v>
      </c>
    </row>
    <row r="25" spans="1:4" ht="12.75">
      <c r="A25">
        <f t="shared" si="1"/>
        <v>-189</v>
      </c>
      <c r="B25">
        <f>A25/vp</f>
        <v>-9.72</v>
      </c>
      <c r="C25">
        <f>Lw-10*LOG10(rr^2+(vp*B25)^2)-11</f>
        <v>33.39543377748967</v>
      </c>
      <c r="D25">
        <f t="shared" si="0"/>
        <v>2185.4625948502803</v>
      </c>
    </row>
    <row r="26" spans="1:4" ht="12.75">
      <c r="A26">
        <f t="shared" si="1"/>
        <v>-188</v>
      </c>
      <c r="B26">
        <f>A26/vp</f>
        <v>-9.668571428571429</v>
      </c>
      <c r="C26">
        <f>Lw-10*LOG10(rr^2+(vp*B26)^2)-11</f>
        <v>33.4407163614643</v>
      </c>
      <c r="D26">
        <f t="shared" si="0"/>
        <v>2208.3689697358354</v>
      </c>
    </row>
    <row r="27" spans="1:4" ht="12.75">
      <c r="A27">
        <f t="shared" si="1"/>
        <v>-187</v>
      </c>
      <c r="B27">
        <f>A27/vp</f>
        <v>-9.617142857142857</v>
      </c>
      <c r="C27">
        <f>Lw-10*LOG10(rr^2+(vp*B27)^2)-11</f>
        <v>33.48623203895192</v>
      </c>
      <c r="D27">
        <f t="shared" si="0"/>
        <v>2231.6352045970702</v>
      </c>
    </row>
    <row r="28" spans="1:8" ht="12.75">
      <c r="A28">
        <f t="shared" si="1"/>
        <v>-186</v>
      </c>
      <c r="B28">
        <f>A28/vp</f>
        <v>-9.565714285714286</v>
      </c>
      <c r="C28">
        <f>Lw-10*LOG10(rr^2+(vp*B28)^2)-11</f>
        <v>33.53198317638573</v>
      </c>
      <c r="D28">
        <f t="shared" si="0"/>
        <v>2255.2688303122673</v>
      </c>
      <c r="F28" s="2" t="s">
        <v>18</v>
      </c>
      <c r="G28" s="2">
        <f>Lw+10*LOG10(Q/V/1000)-10*LOG10(rr)-6</f>
        <v>51.569619513137056</v>
      </c>
      <c r="H28" s="2" t="s">
        <v>2</v>
      </c>
    </row>
    <row r="29" spans="1:4" ht="12.75">
      <c r="A29">
        <f t="shared" si="1"/>
        <v>-185</v>
      </c>
      <c r="B29">
        <f>A29/vp</f>
        <v>-9.514285714285714</v>
      </c>
      <c r="C29">
        <f>Lw-10*LOG10(rr^2+(vp*B29)^2)-11</f>
        <v>33.57797217565972</v>
      </c>
      <c r="D29">
        <f t="shared" si="0"/>
        <v>2279.277574531655</v>
      </c>
    </row>
    <row r="30" spans="1:4" ht="12.75">
      <c r="A30">
        <f t="shared" si="1"/>
        <v>-184</v>
      </c>
      <c r="B30">
        <f>A30/vp</f>
        <v>-9.462857142857144</v>
      </c>
      <c r="C30">
        <f>Lw-10*LOG10(rr^2+(vp*B30)^2)-11</f>
        <v>33.62420147482352</v>
      </c>
      <c r="D30">
        <f t="shared" si="0"/>
        <v>2303.6693678381775</v>
      </c>
    </row>
    <row r="31" spans="1:4" ht="12.75">
      <c r="A31">
        <f t="shared" si="1"/>
        <v>-183</v>
      </c>
      <c r="B31">
        <f>A31/vp</f>
        <v>-9.411428571428573</v>
      </c>
      <c r="C31">
        <f>Lw-10*LOG10(rr^2+(vp*B31)^2)-11</f>
        <v>33.67067354879376</v>
      </c>
      <c r="D31">
        <f t="shared" si="0"/>
        <v>2328.4523501327367</v>
      </c>
    </row>
    <row r="32" spans="1:4" ht="12.75">
      <c r="A32">
        <f t="shared" si="1"/>
        <v>-182</v>
      </c>
      <c r="B32">
        <f>A32/vp</f>
        <v>-9.360000000000001</v>
      </c>
      <c r="C32">
        <f>Lw-10*LOG10(rr^2+(vp*B32)^2)-11</f>
        <v>33.71739091008246</v>
      </c>
      <c r="D32">
        <f t="shared" si="0"/>
        <v>2353.634877253495</v>
      </c>
    </row>
    <row r="33" spans="1:4" ht="12.75">
      <c r="A33">
        <f t="shared" si="1"/>
        <v>-181</v>
      </c>
      <c r="B33">
        <f>A33/vp</f>
        <v>-9.30857142857143</v>
      </c>
      <c r="C33">
        <f>Lw-10*LOG10(rr^2+(vp*B33)^2)-11</f>
        <v>33.76435610954305</v>
      </c>
      <c r="D33">
        <f t="shared" si="0"/>
        <v>2379.225527838857</v>
      </c>
    </row>
    <row r="34" spans="1:4" ht="12.75">
      <c r="A34">
        <f t="shared" si="1"/>
        <v>-180</v>
      </c>
      <c r="B34">
        <f>A34/vp</f>
        <v>-9.257142857142858</v>
      </c>
      <c r="C34">
        <f>Lw-10*LOG10(rr^2+(vp*B34)^2)-11</f>
        <v>33.81157173713435</v>
      </c>
      <c r="D34">
        <f t="shared" si="0"/>
        <v>2405.2331104444575</v>
      </c>
    </row>
    <row r="35" spans="1:4" ht="12.75">
      <c r="A35">
        <f t="shared" si="1"/>
        <v>-179</v>
      </c>
      <c r="B35">
        <f>A35/vp</f>
        <v>-9.205714285714286</v>
      </c>
      <c r="C35">
        <f>Lw-10*LOG10(rr^2+(vp*B35)^2)-11</f>
        <v>33.859040422703</v>
      </c>
      <c r="D35">
        <f t="shared" si="0"/>
        <v>2431.666670924756</v>
      </c>
    </row>
    <row r="36" spans="1:4" ht="12.75">
      <c r="A36">
        <f t="shared" si="1"/>
        <v>-178</v>
      </c>
      <c r="B36">
        <f>A36/vp</f>
        <v>-9.154285714285715</v>
      </c>
      <c r="C36">
        <f>Lw-10*LOG10(rr^2+(vp*B36)^2)-11</f>
        <v>33.906764836785115</v>
      </c>
      <c r="D36">
        <f t="shared" si="0"/>
        <v>2458.5355000906316</v>
      </c>
    </row>
    <row r="37" spans="1:4" ht="12.75">
      <c r="A37">
        <f t="shared" si="1"/>
        <v>-177</v>
      </c>
      <c r="B37">
        <f>A37/vp</f>
        <v>-9.102857142857143</v>
      </c>
      <c r="C37">
        <f>Lw-10*LOG10(rr^2+(vp*B37)^2)-11</f>
        <v>33.95474769142728</v>
      </c>
      <c r="D37">
        <f t="shared" si="0"/>
        <v>2485.84914165451</v>
      </c>
    </row>
    <row r="38" spans="1:4" ht="12.75">
      <c r="A38">
        <f t="shared" si="1"/>
        <v>-176</v>
      </c>
      <c r="B38">
        <f>A38/vp</f>
        <v>-9.051428571428572</v>
      </c>
      <c r="C38">
        <f>Lw-10*LOG10(rr^2+(vp*B38)^2)-11</f>
        <v>34.00299174102789</v>
      </c>
      <c r="D38">
        <f t="shared" si="0"/>
        <v>2513.617400475559</v>
      </c>
    </row>
    <row r="39" spans="1:4" ht="12.75">
      <c r="A39">
        <f t="shared" si="1"/>
        <v>-175</v>
      </c>
      <c r="B39">
        <f>A39/vp</f>
        <v>-9</v>
      </c>
      <c r="C39">
        <f>Lw-10*LOG10(rr^2+(vp*B39)^2)-11</f>
        <v>34.05149978319906</v>
      </c>
      <c r="D39">
        <f t="shared" si="0"/>
        <v>2541.850351117703</v>
      </c>
    </row>
    <row r="40" spans="1:4" ht="12.75">
      <c r="A40">
        <f t="shared" si="1"/>
        <v>-174</v>
      </c>
      <c r="B40">
        <f>A40/vp</f>
        <v>-8.94857142857143</v>
      </c>
      <c r="C40">
        <f>Lw-10*LOG10(rr^2+(vp*B40)^2)-11</f>
        <v>34.10027465964983</v>
      </c>
      <c r="D40">
        <f t="shared" si="0"/>
        <v>2570.558346734025</v>
      </c>
    </row>
    <row r="41" spans="1:4" ht="12.75">
      <c r="A41">
        <f t="shared" si="1"/>
        <v>-173</v>
      </c>
      <c r="B41">
        <f>A41/vp</f>
        <v>-8.897142857142859</v>
      </c>
      <c r="C41">
        <f>Lw-10*LOG10(rr^2+(vp*B41)^2)-11</f>
        <v>34.14931925709131</v>
      </c>
      <c r="D41">
        <f t="shared" si="0"/>
        <v>2599.752028291822</v>
      </c>
    </row>
    <row r="42" spans="1:4" ht="12.75">
      <c r="A42">
        <f t="shared" si="1"/>
        <v>-172</v>
      </c>
      <c r="B42">
        <f>A42/vp</f>
        <v>-8.845714285714287</v>
      </c>
      <c r="C42">
        <f>Lw-10*LOG10(rr^2+(vp*B42)^2)-11</f>
        <v>34.19863650816425</v>
      </c>
      <c r="D42">
        <f t="shared" si="0"/>
        <v>2629.442334153011</v>
      </c>
    </row>
    <row r="43" spans="1:4" ht="12.75">
      <c r="A43">
        <f t="shared" si="1"/>
        <v>-171</v>
      </c>
      <c r="B43">
        <f>A43/vp</f>
        <v>-8.794285714285715</v>
      </c>
      <c r="C43">
        <f>Lw-10*LOG10(rr^2+(vp*B43)^2)-11</f>
        <v>34.24822939238988</v>
      </c>
      <c r="D43">
        <f t="shared" si="0"/>
        <v>2659.64051002572</v>
      </c>
    </row>
    <row r="44" spans="1:4" ht="12.75">
      <c r="A44">
        <f t="shared" si="1"/>
        <v>-170</v>
      </c>
      <c r="B44">
        <f>A44/vp</f>
        <v>-8.742857142857144</v>
      </c>
      <c r="C44">
        <f>Lw-10*LOG10(rr^2+(vp*B44)^2)-11</f>
        <v>34.29810093714447</v>
      </c>
      <c r="D44">
        <f t="shared" si="0"/>
        <v>2690.358119303237</v>
      </c>
    </row>
    <row r="45" spans="1:4" ht="12.75">
      <c r="A45">
        <f t="shared" si="1"/>
        <v>-169</v>
      </c>
      <c r="B45">
        <f>A45/vp</f>
        <v>-8.691428571428572</v>
      </c>
      <c r="C45">
        <f>Lw-10*LOG10(rr^2+(vp*B45)^2)-11</f>
        <v>34.34825421865841</v>
      </c>
      <c r="D45">
        <f t="shared" si="0"/>
        <v>2721.6070538075855</v>
      </c>
    </row>
    <row r="46" spans="1:4" ht="12.75">
      <c r="A46">
        <f t="shared" si="1"/>
        <v>-168</v>
      </c>
      <c r="B46">
        <f>A46/vp</f>
        <v>-8.64</v>
      </c>
      <c r="C46">
        <f>Lw-10*LOG10(rr^2+(vp*B46)^2)-11</f>
        <v>34.3986923630405</v>
      </c>
      <c r="D46">
        <f t="shared" si="0"/>
        <v>2753.399544955744</v>
      </c>
    </row>
    <row r="47" spans="1:4" ht="12.75">
      <c r="A47">
        <f t="shared" si="1"/>
        <v>-167</v>
      </c>
      <c r="B47">
        <f>A47/vp</f>
        <v>-8.588571428571429</v>
      </c>
      <c r="C47">
        <f>Lw-10*LOG10(rr^2+(vp*B47)^2)-11</f>
        <v>34.44941854732822</v>
      </c>
      <c r="D47">
        <f t="shared" si="0"/>
        <v>2785.7481753674797</v>
      </c>
    </row>
    <row r="48" spans="1:4" ht="12.75">
      <c r="A48">
        <f t="shared" si="1"/>
        <v>-166</v>
      </c>
      <c r="B48">
        <f>A48/vp</f>
        <v>-8.537142857142857</v>
      </c>
      <c r="C48">
        <f>Lw-10*LOG10(rr^2+(vp*B48)^2)-11</f>
        <v>34.50043600056458</v>
      </c>
      <c r="D48">
        <f t="shared" si="0"/>
        <v>2818.6658909346093</v>
      </c>
    </row>
    <row r="49" spans="1:4" ht="12.75">
      <c r="A49">
        <f t="shared" si="1"/>
        <v>-165</v>
      </c>
      <c r="B49">
        <f>A49/vp</f>
        <v>-8.485714285714286</v>
      </c>
      <c r="C49">
        <f>Lw-10*LOG10(rr^2+(vp*B49)^2)-11</f>
        <v>34.55174800490252</v>
      </c>
      <c r="D49">
        <f t="shared" si="0"/>
        <v>2852.1660133726455</v>
      </c>
    </row>
    <row r="50" spans="1:4" ht="12.75">
      <c r="A50">
        <f t="shared" si="1"/>
        <v>-164</v>
      </c>
      <c r="B50">
        <f>A50/vp</f>
        <v>-8.434285714285714</v>
      </c>
      <c r="C50">
        <f>Lw-10*LOG10(rr^2+(vp*B50)^2)-11</f>
        <v>34.60335789673751</v>
      </c>
      <c r="D50">
        <f t="shared" si="0"/>
        <v>2886.262253276706</v>
      </c>
    </row>
    <row r="51" spans="1:4" ht="12.75">
      <c r="A51">
        <f t="shared" si="1"/>
        <v>-163</v>
      </c>
      <c r="B51">
        <f>A51/vp</f>
        <v>-8.382857142857144</v>
      </c>
      <c r="C51">
        <f>Lw-10*LOG10(rr^2+(vp*B51)^2)-11</f>
        <v>34.655269067869206</v>
      </c>
      <c r="D51">
        <f t="shared" si="0"/>
        <v>2920.9687237047947</v>
      </c>
    </row>
    <row r="52" spans="1:4" ht="12.75">
      <c r="A52">
        <f t="shared" si="1"/>
        <v>-162</v>
      </c>
      <c r="B52">
        <f>A52/vp</f>
        <v>-8.331428571428573</v>
      </c>
      <c r="C52">
        <f>Lw-10*LOG10(rr^2+(vp*B52)^2)-11</f>
        <v>34.707484966693066</v>
      </c>
      <c r="D52">
        <f t="shared" si="0"/>
        <v>2956.2999543127107</v>
      </c>
    </row>
    <row r="53" spans="1:4" ht="12.75">
      <c r="A53">
        <f t="shared" si="1"/>
        <v>-161</v>
      </c>
      <c r="B53">
        <f>A53/vp</f>
        <v>-8.280000000000001</v>
      </c>
      <c r="C53">
        <f>Lw-10*LOG10(rr^2+(vp*B53)^2)-11</f>
        <v>34.76000909942272</v>
      </c>
      <c r="D53">
        <f t="shared" si="0"/>
        <v>2992.2709060660036</v>
      </c>
    </row>
    <row r="54" spans="1:4" ht="12.75">
      <c r="A54">
        <f t="shared" si="1"/>
        <v>-160</v>
      </c>
      <c r="B54">
        <f>A54/vp</f>
        <v>-8.22857142857143</v>
      </c>
      <c r="C54">
        <f>Lw-10*LOG10(rr^2+(vp*B54)^2)-11</f>
        <v>34.81284503134405</v>
      </c>
      <c r="D54">
        <f t="shared" si="0"/>
        <v>3028.8969865558925</v>
      </c>
    </row>
    <row r="55" spans="1:4" ht="12.75">
      <c r="A55">
        <f t="shared" si="1"/>
        <v>-159</v>
      </c>
      <c r="B55">
        <f>A55/vp</f>
        <v>-8.177142857142858</v>
      </c>
      <c r="C55">
        <f>Lw-10*LOG10(rr^2+(vp*B55)^2)-11</f>
        <v>34.86599638810186</v>
      </c>
      <c r="D55">
        <f t="shared" si="0"/>
        <v>3066.1940659471957</v>
      </c>
    </row>
    <row r="56" spans="1:4" ht="12.75">
      <c r="A56">
        <f t="shared" si="1"/>
        <v>-158</v>
      </c>
      <c r="B56">
        <f>A56/vp</f>
        <v>-8.125714285714286</v>
      </c>
      <c r="C56">
        <f>Lw-10*LOG10(rr^2+(vp*B56)^2)-11</f>
        <v>34.9194668570202</v>
      </c>
      <c r="D56">
        <f t="shared" si="0"/>
        <v>3104.178493588194</v>
      </c>
    </row>
    <row r="57" spans="1:4" ht="12.75">
      <c r="A57">
        <f t="shared" si="1"/>
        <v>-157</v>
      </c>
      <c r="B57">
        <f>A57/vp</f>
        <v>-8.074285714285715</v>
      </c>
      <c r="C57">
        <f>Lw-10*LOG10(rr^2+(vp*B57)^2)-11</f>
        <v>34.97326018845706</v>
      </c>
      <c r="D57">
        <f t="shared" si="0"/>
        <v>3142.867115313299</v>
      </c>
    </row>
    <row r="58" spans="1:4" ht="12.75">
      <c r="A58">
        <f t="shared" si="1"/>
        <v>-156</v>
      </c>
      <c r="B58">
        <f>A58/vp</f>
        <v>-8.022857142857143</v>
      </c>
      <c r="C58">
        <f>Lw-10*LOG10(rr^2+(vp*B58)^2)-11</f>
        <v>35.02738019719489</v>
      </c>
      <c r="D58">
        <f t="shared" si="0"/>
        <v>3182.2772914718275</v>
      </c>
    </row>
    <row r="59" spans="1:4" ht="12.75">
      <c r="A59">
        <f t="shared" si="1"/>
        <v>-155</v>
      </c>
      <c r="B59">
        <f>A59/vp</f>
        <v>-7.971428571428572</v>
      </c>
      <c r="C59">
        <f>Lw-10*LOG10(rr^2+(vp*B59)^2)-11</f>
        <v>35.081830763867515</v>
      </c>
      <c r="D59">
        <f t="shared" si="0"/>
        <v>3222.426915717169</v>
      </c>
    </row>
    <row r="60" spans="1:4" ht="12.75">
      <c r="A60">
        <f t="shared" si="1"/>
        <v>-154</v>
      </c>
      <c r="B60">
        <f>A60/vp</f>
        <v>-7.920000000000001</v>
      </c>
      <c r="C60">
        <f>Lw-10*LOG10(rr^2+(vp*B60)^2)-11</f>
        <v>35.136615836424895</v>
      </c>
      <c r="D60">
        <f t="shared" si="0"/>
        <v>3263.334434593003</v>
      </c>
    </row>
    <row r="61" spans="1:4" ht="12.75">
      <c r="A61">
        <f t="shared" si="1"/>
        <v>-153</v>
      </c>
      <c r="B61">
        <f>A61/vp</f>
        <v>-7.868571428571429</v>
      </c>
      <c r="C61">
        <f>Lw-10*LOG10(rr^2+(vp*B61)^2)-11</f>
        <v>35.19173943163659</v>
      </c>
      <c r="D61">
        <f t="shared" si="0"/>
        <v>3305.018867954906</v>
      </c>
    </row>
    <row r="62" spans="1:4" ht="12.75">
      <c r="A62">
        <f t="shared" si="1"/>
        <v>-152</v>
      </c>
      <c r="B62">
        <f>A62/vp</f>
        <v>-7.817142857142858</v>
      </c>
      <c r="C62">
        <f>Lw-10*LOG10(rr^2+(vp*B62)^2)-11</f>
        <v>35.24720563663526</v>
      </c>
      <c r="D62">
        <f t="shared" si="0"/>
        <v>3347.4998302679587</v>
      </c>
    </row>
    <row r="63" spans="1:4" ht="12.75">
      <c r="A63">
        <f t="shared" si="1"/>
        <v>-151</v>
      </c>
      <c r="B63">
        <f>A63/vp</f>
        <v>-7.765714285714286</v>
      </c>
      <c r="C63">
        <f>Lw-10*LOG10(rr^2+(vp*B63)^2)-11</f>
        <v>35.3030186105012</v>
      </c>
      <c r="D63">
        <f t="shared" si="0"/>
        <v>3390.797552822864</v>
      </c>
    </row>
    <row r="64" spans="1:4" ht="12.75">
      <c r="A64">
        <f t="shared" si="1"/>
        <v>-150</v>
      </c>
      <c r="B64">
        <f>A64/vp</f>
        <v>-7.714285714285715</v>
      </c>
      <c r="C64">
        <f>Lw-10*LOG10(rr^2+(vp*B64)^2)-11</f>
        <v>35.3591825858893</v>
      </c>
      <c r="D64">
        <f t="shared" si="0"/>
        <v>3434.9329069158152</v>
      </c>
    </row>
    <row r="65" spans="1:4" ht="12.75">
      <c r="A65">
        <f t="shared" si="1"/>
        <v>-149</v>
      </c>
      <c r="B65">
        <f>A65/vp</f>
        <v>-7.662857142857144</v>
      </c>
      <c r="C65">
        <f>Lw-10*LOG10(rr^2+(vp*B65)^2)-11</f>
        <v>35.415701870699564</v>
      </c>
      <c r="D65">
        <f t="shared" si="0"/>
        <v>3479.9274280394397</v>
      </c>
    </row>
    <row r="66" spans="1:4" ht="12.75">
      <c r="A66">
        <f t="shared" si="1"/>
        <v>-148</v>
      </c>
      <c r="B66">
        <f>A66/vp</f>
        <v>-7.611428571428572</v>
      </c>
      <c r="C66">
        <f>Lw-10*LOG10(rr^2+(vp*B66)^2)-11</f>
        <v>35.472580849792465</v>
      </c>
      <c r="D66">
        <f t="shared" si="0"/>
        <v>3525.803341134905</v>
      </c>
    </row>
    <row r="67" spans="1:4" ht="12.75">
      <c r="A67">
        <f t="shared" si="1"/>
        <v>-147</v>
      </c>
      <c r="B67">
        <f>A67/vp</f>
        <v>-7.5600000000000005</v>
      </c>
      <c r="C67">
        <f>Lw-10*LOG10(rr^2+(vp*B67)^2)-11</f>
        <v>35.52982398675051</v>
      </c>
      <c r="D67">
        <f t="shared" si="0"/>
        <v>3572.583586958177</v>
      </c>
    </row>
    <row r="68" spans="1:4" ht="12.75">
      <c r="A68">
        <f t="shared" si="1"/>
        <v>-146</v>
      </c>
      <c r="B68">
        <f>A68/vp</f>
        <v>-7.508571428571429</v>
      </c>
      <c r="C68">
        <f>Lw-10*LOG10(rr^2+(vp*B68)^2)-11</f>
        <v>35.58743582568742</v>
      </c>
      <c r="D68">
        <f t="shared" si="0"/>
        <v>3620.2918496161633</v>
      </c>
    </row>
    <row r="69" spans="1:4" ht="12.75">
      <c r="A69">
        <f t="shared" si="1"/>
        <v>-145</v>
      </c>
      <c r="B69">
        <f>A69/vp</f>
        <v>-7.457142857142858</v>
      </c>
      <c r="C69">
        <f>Lw-10*LOG10(rr^2+(vp*B69)^2)-11</f>
        <v>35.64542099310616</v>
      </c>
      <c r="D69">
        <f t="shared" si="0"/>
        <v>3668.952585331557</v>
      </c>
    </row>
    <row r="70" spans="1:4" ht="12.75">
      <c r="A70">
        <f t="shared" si="1"/>
        <v>-144</v>
      </c>
      <c r="B70">
        <f>A70/vp</f>
        <v>-7.405714285714287</v>
      </c>
      <c r="C70">
        <f>Lw-10*LOG10(rr^2+(vp*B70)^2)-11</f>
        <v>35.7037841998074</v>
      </c>
      <c r="D70">
        <f t="shared" si="0"/>
        <v>3718.591052498863</v>
      </c>
    </row>
    <row r="71" spans="1:4" ht="12.75">
      <c r="A71">
        <f t="shared" si="1"/>
        <v>-143</v>
      </c>
      <c r="B71">
        <f>A71/vp</f>
        <v>-7.354285714285715</v>
      </c>
      <c r="C71">
        <f>Lw-10*LOG10(rr^2+(vp*B71)^2)-11</f>
        <v>35.76253024284989</v>
      </c>
      <c r="D71">
        <f t="shared" si="0"/>
        <v>3769.2333430971016</v>
      </c>
    </row>
    <row r="72" spans="1:4" ht="12.75">
      <c r="A72">
        <f t="shared" si="1"/>
        <v>-142</v>
      </c>
      <c r="B72">
        <f>A72/vp</f>
        <v>-7.302857142857143</v>
      </c>
      <c r="C72">
        <f>Lw-10*LOG10(rr^2+(vp*B72)^2)-11</f>
        <v>35.82166400756411</v>
      </c>
      <c r="D72">
        <f t="shared" si="0"/>
        <v>3820.9064155288015</v>
      </c>
    </row>
    <row r="73" spans="1:4" ht="12.75">
      <c r="A73">
        <f t="shared" si="1"/>
        <v>-141</v>
      </c>
      <c r="B73">
        <f>A73/vp</f>
        <v>-7.251428571428572</v>
      </c>
      <c r="C73">
        <f>Lw-10*LOG10(rr^2+(vp*B73)^2)-11</f>
        <v>35.88119046962096</v>
      </c>
      <c r="D73">
        <f t="shared" si="0"/>
        <v>3873.6381289587544</v>
      </c>
    </row>
    <row r="74" spans="1:4" ht="12.75">
      <c r="A74">
        <f t="shared" si="1"/>
        <v>-140</v>
      </c>
      <c r="B74">
        <f>A74/vp</f>
        <v>-7.2</v>
      </c>
      <c r="C74">
        <f>Lw-10*LOG10(rr^2+(vp*B74)^2)-11</f>
        <v>35.9411146971569</v>
      </c>
      <c r="D74">
        <f t="shared" si="0"/>
        <v>3927.4572792300664</v>
      </c>
    </row>
    <row r="75" spans="1:4" ht="12.75">
      <c r="A75">
        <f t="shared" si="1"/>
        <v>-139</v>
      </c>
      <c r="B75">
        <f>A75/vp</f>
        <v>-7.1485714285714295</v>
      </c>
      <c r="C75">
        <f>Lw-10*LOG10(rr^2+(vp*B75)^2)-11</f>
        <v>36.00144185295733</v>
      </c>
      <c r="D75">
        <f t="shared" si="0"/>
        <v>3982.393636439795</v>
      </c>
    </row>
    <row r="76" spans="1:4" ht="12.75">
      <c r="A76">
        <f t="shared" si="1"/>
        <v>-138</v>
      </c>
      <c r="B76">
        <f>A76/vp</f>
        <v>-7.097142857142858</v>
      </c>
      <c r="C76">
        <f>Lw-10*LOG10(rr^2+(vp*B76)^2)-11</f>
        <v>36.062177196699764</v>
      </c>
      <c r="D76">
        <f t="shared" si="0"/>
        <v>4038.477984260928</v>
      </c>
    </row>
    <row r="77" spans="1:4" ht="12.75">
      <c r="A77">
        <f t="shared" si="1"/>
        <v>-137</v>
      </c>
      <c r="B77">
        <f>A77/vp</f>
        <v>-7.045714285714286</v>
      </c>
      <c r="C77">
        <f>Lw-10*LOG10(rr^2+(vp*B77)^2)-11</f>
        <v>36.123326087258654</v>
      </c>
      <c r="D77">
        <f t="shared" si="0"/>
        <v>4095.7421611028312</v>
      </c>
    </row>
    <row r="78" spans="1:4" ht="12.75">
      <c r="A78">
        <f t="shared" si="1"/>
        <v>-136</v>
      </c>
      <c r="B78">
        <f>A78/vp</f>
        <v>-6.994285714285715</v>
      </c>
      <c r="C78">
        <f>Lw-10*LOG10(rr^2+(vp*B78)^2)-11</f>
        <v>36.184893985073444</v>
      </c>
      <c r="D78">
        <f t="shared" si="0"/>
        <v>4154.219103207374</v>
      </c>
    </row>
    <row r="79" spans="1:4" ht="12.75">
      <c r="A79">
        <f t="shared" si="1"/>
        <v>-135</v>
      </c>
      <c r="B79">
        <f>A79/vp</f>
        <v>-6.942857142857143</v>
      </c>
      <c r="C79">
        <f>Lw-10*LOG10(rr^2+(vp*B79)^2)-11</f>
        <v>36.24688645458188</v>
      </c>
      <c r="D79">
        <f aca="true" t="shared" si="2" ref="D79:D142">10^(C79/10)</f>
        <v>4213.942889783989</v>
      </c>
    </row>
    <row r="80" spans="1:4" ht="12.75">
      <c r="A80">
        <f aca="true" t="shared" si="3" ref="A80:A143">A79+1</f>
        <v>-134</v>
      </c>
      <c r="B80">
        <f>A80/vp</f>
        <v>-6.891428571428572</v>
      </c>
      <c r="C80">
        <f>Lw-10*LOG10(rr^2+(vp*B80)^2)-11</f>
        <v>36.30930916672023</v>
      </c>
      <c r="D80">
        <f t="shared" si="2"/>
        <v>4274.948790292675</v>
      </c>
    </row>
    <row r="81" spans="1:4" ht="12.75">
      <c r="A81">
        <f t="shared" si="3"/>
        <v>-133</v>
      </c>
      <c r="B81">
        <f>A81/vp</f>
        <v>-6.840000000000001</v>
      </c>
      <c r="C81">
        <f>Lw-10*LOG10(rr^2+(vp*B81)^2)-11</f>
        <v>36.37216790149236</v>
      </c>
      <c r="D81">
        <f t="shared" si="2"/>
        <v>4337.2733139908405</v>
      </c>
    </row>
    <row r="82" spans="1:4" ht="12.75">
      <c r="A82">
        <f t="shared" si="3"/>
        <v>-132</v>
      </c>
      <c r="B82">
        <f>A82/vp</f>
        <v>-6.788571428571429</v>
      </c>
      <c r="C82">
        <f>Lw-10*LOG10(rr^2+(vp*B82)^2)-11</f>
        <v>36.435468550609635</v>
      </c>
      <c r="D82">
        <f t="shared" si="2"/>
        <v>4400.95426186648</v>
      </c>
    </row>
    <row r="83" spans="1:4" ht="12.75">
      <c r="A83">
        <f t="shared" si="3"/>
        <v>-131</v>
      </c>
      <c r="B83">
        <f>A83/vp</f>
        <v>-6.7371428571428575</v>
      </c>
      <c r="C83">
        <f>Lw-10*LOG10(rr^2+(vp*B83)^2)-11</f>
        <v>36.499217120203554</v>
      </c>
      <c r="D83">
        <f t="shared" si="2"/>
        <v>4466.030781087838</v>
      </c>
    </row>
    <row r="84" spans="1:4" ht="12.75">
      <c r="A84">
        <f t="shared" si="3"/>
        <v>-130</v>
      </c>
      <c r="B84">
        <f>A84/vp</f>
        <v>-6.685714285714286</v>
      </c>
      <c r="C84">
        <f>Lw-10*LOG10(rr^2+(vp*B84)^2)-11</f>
        <v>36.56341973361303</v>
      </c>
      <c r="D84">
        <f t="shared" si="2"/>
        <v>4532.543422107165</v>
      </c>
    </row>
    <row r="85" spans="1:4" ht="12.75">
      <c r="A85">
        <f t="shared" si="3"/>
        <v>-129</v>
      </c>
      <c r="B85">
        <f>A85/vp</f>
        <v>-6.634285714285715</v>
      </c>
      <c r="C85">
        <f>Lw-10*LOG10(rr^2+(vp*B85)^2)-11</f>
        <v>36.628082634248614</v>
      </c>
      <c r="D85">
        <f t="shared" si="2"/>
        <v>4600.534198565286</v>
      </c>
    </row>
    <row r="86" spans="1:4" ht="12.75">
      <c r="A86">
        <f t="shared" si="3"/>
        <v>-128</v>
      </c>
      <c r="B86">
        <f>A86/vp</f>
        <v>-6.582857142857144</v>
      </c>
      <c r="C86">
        <f>Lw-10*LOG10(rr^2+(vp*B86)^2)-11</f>
        <v>36.693212188535256</v>
      </c>
      <c r="D86">
        <f t="shared" si="2"/>
        <v>4670.046650151587</v>
      </c>
    </row>
    <row r="87" spans="1:4" ht="12.75">
      <c r="A87">
        <f t="shared" si="3"/>
        <v>-127</v>
      </c>
      <c r="B87">
        <f>A87/vp</f>
        <v>-6.531428571428572</v>
      </c>
      <c r="C87">
        <f>Lw-10*LOG10(rr^2+(vp*B87)^2)-11</f>
        <v>36.7588148889362</v>
      </c>
      <c r="D87">
        <f t="shared" si="2"/>
        <v>4741.1259085847205</v>
      </c>
    </row>
    <row r="88" spans="1:4" ht="12.75">
      <c r="A88">
        <f t="shared" si="3"/>
        <v>-126</v>
      </c>
      <c r="B88">
        <f>A88/vp</f>
        <v>-6.48</v>
      </c>
      <c r="C88">
        <f>Lw-10*LOG10(rr^2+(vp*B88)^2)-11</f>
        <v>36.824897357059726</v>
      </c>
      <c r="D88">
        <f t="shared" si="2"/>
        <v>4813.818766888559</v>
      </c>
    </row>
    <row r="89" spans="1:4" ht="12.75">
      <c r="A89">
        <f t="shared" si="3"/>
        <v>-125</v>
      </c>
      <c r="B89">
        <f>A89/vp</f>
        <v>-6.428571428571429</v>
      </c>
      <c r="C89">
        <f>Lw-10*LOG10(rr^2+(vp*B89)^2)-11</f>
        <v>36.89146634685107</v>
      </c>
      <c r="D89">
        <f t="shared" si="2"/>
        <v>4888.173752149428</v>
      </c>
    </row>
    <row r="90" spans="1:4" ht="12.75">
      <c r="A90">
        <f t="shared" si="3"/>
        <v>-124</v>
      </c>
      <c r="B90">
        <f>A90/vp</f>
        <v>-6.377142857142857</v>
      </c>
      <c r="C90">
        <f>Lw-10*LOG10(rr^2+(vp*B90)^2)-11</f>
        <v>36.95852874787152</v>
      </c>
      <c r="D90">
        <f t="shared" si="2"/>
        <v>4964.241201951641</v>
      </c>
    </row>
    <row r="91" spans="1:4" ht="12.75">
      <c r="A91">
        <f t="shared" si="3"/>
        <v>-123</v>
      </c>
      <c r="B91">
        <f>A91/vp</f>
        <v>-6.3257142857142865</v>
      </c>
      <c r="C91">
        <f>Lw-10*LOG10(rr^2+(vp*B91)^2)-11</f>
        <v>37.02609158866702</v>
      </c>
      <c r="D91">
        <f t="shared" si="2"/>
        <v>5042.0733447015455</v>
      </c>
    </row>
    <row r="92" spans="1:4" ht="12.75">
      <c r="A92">
        <f t="shared" si="3"/>
        <v>-122</v>
      </c>
      <c r="B92">
        <f>A92/vp</f>
        <v>-6.274285714285715</v>
      </c>
      <c r="C92">
        <f>Lw-10*LOG10(rr^2+(vp*B92)^2)-11</f>
        <v>37.09416204022821</v>
      </c>
      <c r="D92">
        <f t="shared" si="2"/>
        <v>5121.724384062687</v>
      </c>
    </row>
    <row r="93" spans="1:4" ht="12.75">
      <c r="A93">
        <f t="shared" si="3"/>
        <v>-121</v>
      </c>
      <c r="B93">
        <f>A93/vp</f>
        <v>-6.222857142857143</v>
      </c>
      <c r="C93">
        <f>Lw-10*LOG10(rr^2+(vp*B93)^2)-11</f>
        <v>37.16274741954422</v>
      </c>
      <c r="D93">
        <f t="shared" si="2"/>
        <v>5203.250587739302</v>
      </c>
    </row>
    <row r="94" spans="1:4" ht="12.75">
      <c r="A94">
        <f t="shared" si="3"/>
        <v>-120</v>
      </c>
      <c r="B94">
        <f>A94/vp</f>
        <v>-6.171428571428572</v>
      </c>
      <c r="C94">
        <f>Lw-10*LOG10(rr^2+(vp*B94)^2)-11</f>
        <v>37.23185519325222</v>
      </c>
      <c r="D94">
        <f t="shared" si="2"/>
        <v>5286.710380860437</v>
      </c>
    </row>
    <row r="95" spans="1:4" ht="12.75">
      <c r="A95">
        <f t="shared" si="3"/>
        <v>-119</v>
      </c>
      <c r="B95">
        <f>A95/vp</f>
        <v>-6.12</v>
      </c>
      <c r="C95">
        <f>Lw-10*LOG10(rr^2+(vp*B95)^2)-11</f>
        <v>37.30149298138502</v>
      </c>
      <c r="D95">
        <f t="shared" si="2"/>
        <v>5372.164444232946</v>
      </c>
    </row>
    <row r="96" spans="1:4" ht="12.75">
      <c r="A96">
        <f t="shared" si="3"/>
        <v>-118</v>
      </c>
      <c r="B96">
        <f>A96/vp</f>
        <v>-6.068571428571429</v>
      </c>
      <c r="C96">
        <f>Lw-10*LOG10(rr^2+(vp*B96)^2)-11</f>
        <v>37.3716685612184</v>
      </c>
      <c r="D96">
        <f t="shared" si="2"/>
        <v>5459.675817748865</v>
      </c>
    </row>
    <row r="97" spans="1:4" ht="12.75">
      <c r="A97">
        <f t="shared" si="3"/>
        <v>-117</v>
      </c>
      <c r="B97">
        <f>A97/vp</f>
        <v>-6.017142857142858</v>
      </c>
      <c r="C97">
        <f>Lw-10*LOG10(rr^2+(vp*B97)^2)-11</f>
        <v>37.44238987122076</v>
      </c>
      <c r="D97">
        <f t="shared" si="2"/>
        <v>5549.310009251653</v>
      </c>
    </row>
    <row r="98" spans="1:4" ht="12.75">
      <c r="A98">
        <f t="shared" si="3"/>
        <v>-116</v>
      </c>
      <c r="B98">
        <f>A98/vp</f>
        <v>-5.965714285714286</v>
      </c>
      <c r="C98">
        <f>Lw-10*LOG10(rr^2+(vp*B98)^2)-11</f>
        <v>37.513665015106504</v>
      </c>
      <c r="D98">
        <f t="shared" si="2"/>
        <v>5641.135109184584</v>
      </c>
    </row>
    <row r="99" spans="1:4" ht="12.75">
      <c r="A99">
        <f t="shared" si="3"/>
        <v>-115</v>
      </c>
      <c r="B99">
        <f>A99/vp</f>
        <v>-5.914285714285715</v>
      </c>
      <c r="C99">
        <f>Lw-10*LOG10(rr^2+(vp*B99)^2)-11</f>
        <v>37.58550226599533</v>
      </c>
      <c r="D99">
        <f t="shared" si="2"/>
        <v>5735.2219113666615</v>
      </c>
    </row>
    <row r="100" spans="1:4" ht="12.75">
      <c r="A100">
        <f t="shared" si="3"/>
        <v>-114</v>
      </c>
      <c r="B100">
        <f>A100/vp</f>
        <v>-5.862857142857143</v>
      </c>
      <c r="C100">
        <f>Lw-10*LOG10(rr^2+(vp*B100)^2)-11</f>
        <v>37.657910070679165</v>
      </c>
      <c r="D100">
        <f t="shared" si="2"/>
        <v>5831.644040263433</v>
      </c>
    </row>
    <row r="101" spans="1:4" ht="12.75">
      <c r="A101">
        <f t="shared" si="3"/>
        <v>-113</v>
      </c>
      <c r="B101">
        <f>A101/vp</f>
        <v>-5.811428571428572</v>
      </c>
      <c r="C101">
        <f>Lw-10*LOG10(rr^2+(vp*B101)^2)-11</f>
        <v>37.73089705399839</v>
      </c>
      <c r="D101">
        <f t="shared" si="2"/>
        <v>5930.478085144704</v>
      </c>
    </row>
    <row r="102" spans="1:4" ht="12.75">
      <c r="A102">
        <f t="shared" si="3"/>
        <v>-112</v>
      </c>
      <c r="B102">
        <f>A102/vp</f>
        <v>-5.760000000000001</v>
      </c>
      <c r="C102">
        <f>Lw-10*LOG10(rr^2+(vp*B102)^2)-11</f>
        <v>37.80447202332883</v>
      </c>
      <c r="D102">
        <f t="shared" si="2"/>
        <v>6031.803741546678</v>
      </c>
    </row>
    <row r="103" spans="1:4" ht="12.75">
      <c r="A103">
        <f t="shared" si="3"/>
        <v>-111</v>
      </c>
      <c r="B103">
        <f>A103/vp</f>
        <v>-5.708571428571429</v>
      </c>
      <c r="C103">
        <f>Lw-10*LOG10(rr^2+(vp*B103)^2)-11</f>
        <v>37.878643973180885</v>
      </c>
      <c r="D103">
        <f t="shared" si="2"/>
        <v>6135.703960484183</v>
      </c>
    </row>
    <row r="104" spans="1:4" ht="12.75">
      <c r="A104">
        <f t="shared" si="3"/>
        <v>-110</v>
      </c>
      <c r="B104">
        <f>A104/vp</f>
        <v>-5.6571428571428575</v>
      </c>
      <c r="C104">
        <f>Lw-10*LOG10(rr^2+(vp*B104)^2)-11</f>
        <v>37.95342208991203</v>
      </c>
      <c r="D104">
        <f t="shared" si="2"/>
        <v>6242.2651058882575</v>
      </c>
    </row>
    <row r="105" spans="1:4" ht="12.75">
      <c r="A105">
        <f t="shared" si="3"/>
        <v>-109</v>
      </c>
      <c r="B105">
        <f>A105/vp</f>
        <v>-5.605714285714286</v>
      </c>
      <c r="C105">
        <f>Lw-10*LOG10(rr^2+(vp*B105)^2)-11</f>
        <v>38.0288157565535</v>
      </c>
      <c r="D105">
        <f t="shared" si="2"/>
        <v>6351.577120776283</v>
      </c>
    </row>
    <row r="106" spans="1:4" ht="12.75">
      <c r="A106">
        <f t="shared" si="3"/>
        <v>-108</v>
      </c>
      <c r="B106">
        <f>A106/vp</f>
        <v>-5.554285714285715</v>
      </c>
      <c r="C106">
        <f>Lw-10*LOG10(rr^2+(vp*B106)^2)-11</f>
        <v>38.10483455775179</v>
      </c>
      <c r="D106">
        <f t="shared" si="2"/>
        <v>6463.733702695767</v>
      </c>
    </row>
    <row r="107" spans="1:4" ht="12.75">
      <c r="A107">
        <f t="shared" si="3"/>
        <v>-107</v>
      </c>
      <c r="B107">
        <f>A107/vp</f>
        <v>-5.502857142857144</v>
      </c>
      <c r="C107">
        <f>Lw-10*LOG10(rr^2+(vp*B107)^2)-11</f>
        <v>38.18148828482546</v>
      </c>
      <c r="D107">
        <f t="shared" si="2"/>
        <v>6578.832489020069</v>
      </c>
    </row>
    <row r="108" spans="1:4" ht="12.75">
      <c r="A108">
        <f t="shared" si="3"/>
        <v>-106</v>
      </c>
      <c r="B108">
        <f>A108/vp</f>
        <v>-5.451428571428572</v>
      </c>
      <c r="C108">
        <f>Lw-10*LOG10(rr^2+(vp*B108)^2)-11</f>
        <v>38.25878694093703</v>
      </c>
      <c r="D108">
        <f t="shared" si="2"/>
        <v>6696.975252712955</v>
      </c>
    </row>
    <row r="109" spans="1:4" ht="12.75">
      <c r="A109">
        <f t="shared" si="3"/>
        <v>-105</v>
      </c>
      <c r="B109">
        <f>A109/vp</f>
        <v>-5.4</v>
      </c>
      <c r="C109">
        <f>Lw-10*LOG10(rr^2+(vp*B109)^2)-11</f>
        <v>38.336740746379625</v>
      </c>
      <c r="D109">
        <f t="shared" si="2"/>
        <v>6818.268109221313</v>
      </c>
    </row>
    <row r="110" spans="1:4" ht="12.75">
      <c r="A110">
        <f t="shared" si="3"/>
        <v>-104</v>
      </c>
      <c r="B110">
        <f>A110/vp</f>
        <v>-5.348571428571429</v>
      </c>
      <c r="C110">
        <f>Lw-10*LOG10(rr^2+(vp*B110)^2)-11</f>
        <v>38.41536014397749</v>
      </c>
      <c r="D110">
        <f t="shared" si="2"/>
        <v>6942.8217352004385</v>
      </c>
    </row>
    <row r="111" spans="1:4" ht="12.75">
      <c r="A111">
        <f t="shared" si="3"/>
        <v>-103</v>
      </c>
      <c r="B111">
        <f>A111/vp</f>
        <v>-5.297142857142857</v>
      </c>
      <c r="C111">
        <f>Lw-10*LOG10(rr^2+(vp*B111)^2)-11</f>
        <v>38.494655804598764</v>
      </c>
      <c r="D111">
        <f t="shared" si="2"/>
        <v>7070.751599824479</v>
      </c>
    </row>
    <row r="112" spans="1:4" ht="12.75">
      <c r="A112">
        <f t="shared" si="3"/>
        <v>-102</v>
      </c>
      <c r="B112">
        <f>A112/vp</f>
        <v>-5.245714285714286</v>
      </c>
      <c r="C112">
        <f>Lw-10*LOG10(rr^2+(vp*B112)^2)-11</f>
        <v>38.57463863277857</v>
      </c>
      <c r="D112">
        <f t="shared" si="2"/>
        <v>7202.1782094866585</v>
      </c>
    </row>
    <row r="113" spans="1:4" ht="12.75">
      <c r="A113">
        <f t="shared" si="3"/>
        <v>-101</v>
      </c>
      <c r="B113">
        <f>A113/vp</f>
        <v>-5.194285714285715</v>
      </c>
      <c r="C113">
        <f>Lw-10*LOG10(rr^2+(vp*B113)^2)-11</f>
        <v>38.65531977244957</v>
      </c>
      <c r="D113">
        <f t="shared" si="2"/>
        <v>7337.227366749326</v>
      </c>
    </row>
    <row r="114" spans="1:4" ht="12.75">
      <c r="A114">
        <f t="shared" si="3"/>
        <v>-100</v>
      </c>
      <c r="B114">
        <f>A114/vp</f>
        <v>-5.142857142857143</v>
      </c>
      <c r="C114">
        <f>Lw-10*LOG10(rr^2+(vp*B114)^2)-11</f>
        <v>38.736710612776506</v>
      </c>
      <c r="D114">
        <f t="shared" si="2"/>
        <v>7476.030444463821</v>
      </c>
    </row>
    <row r="115" spans="1:4" ht="12.75">
      <c r="A115">
        <f t="shared" si="3"/>
        <v>-99</v>
      </c>
      <c r="B115">
        <f>A115/vp</f>
        <v>-5.091428571428572</v>
      </c>
      <c r="C115">
        <f>Lw-10*LOG10(rr^2+(vp*B115)^2)-11</f>
        <v>38.818822794089996</v>
      </c>
      <c r="D115">
        <f t="shared" si="2"/>
        <v>7618.724676043376</v>
      </c>
    </row>
    <row r="116" spans="1:4" ht="12.75">
      <c r="A116">
        <f t="shared" si="3"/>
        <v>-98</v>
      </c>
      <c r="B116">
        <f>A116/vp</f>
        <v>-5.04</v>
      </c>
      <c r="C116">
        <f>Lw-10*LOG10(rr^2+(vp*B116)^2)-11</f>
        <v>38.90166821391437</v>
      </c>
      <c r="D116">
        <f t="shared" si="2"/>
        <v>7765.453462941458</v>
      </c>
    </row>
    <row r="117" spans="1:4" ht="12.75">
      <c r="A117">
        <f t="shared" si="3"/>
        <v>-97</v>
      </c>
      <c r="B117">
        <f>A117/vp</f>
        <v>-4.988571428571429</v>
      </c>
      <c r="C117">
        <f>Lw-10*LOG10(rr^2+(vp*B117)^2)-11</f>
        <v>38.98525903308267</v>
      </c>
      <c r="D117">
        <f t="shared" si="2"/>
        <v>7916.3667004612535</v>
      </c>
    </row>
    <row r="118" spans="1:4" ht="12.75">
      <c r="A118">
        <f t="shared" si="3"/>
        <v>-96</v>
      </c>
      <c r="B118">
        <f>A118/vp</f>
        <v>-4.937142857142858</v>
      </c>
      <c r="C118">
        <f>Lw-10*LOG10(rr^2+(vp*B118)^2)-11</f>
        <v>39.069607681930904</v>
      </c>
      <c r="D118">
        <f t="shared" si="2"/>
        <v>8071.621123100106</v>
      </c>
    </row>
    <row r="119" spans="1:4" ht="12.75">
      <c r="A119">
        <f t="shared" si="3"/>
        <v>-95</v>
      </c>
      <c r="B119">
        <f>A119/vp</f>
        <v>-4.885714285714286</v>
      </c>
      <c r="C119">
        <f>Lw-10*LOG10(rr^2+(vp*B119)^2)-11</f>
        <v>39.15472686656207</v>
      </c>
      <c r="D119">
        <f t="shared" si="2"/>
        <v>8231.380670717946</v>
      </c>
    </row>
    <row r="120" spans="1:4" ht="12.75">
      <c r="A120">
        <f t="shared" si="3"/>
        <v>-94</v>
      </c>
      <c r="B120">
        <f>A120/vp</f>
        <v>-4.8342857142857145</v>
      </c>
      <c r="C120">
        <f>Lw-10*LOG10(rr^2+(vp*B120)^2)-11</f>
        <v>39.240629575168896</v>
      </c>
      <c r="D120">
        <f t="shared" si="2"/>
        <v>8395.816876908173</v>
      </c>
    </row>
    <row r="121" spans="1:4" ht="12.75">
      <c r="A121">
        <f t="shared" si="3"/>
        <v>-93</v>
      </c>
      <c r="B121">
        <f>A121/vp</f>
        <v>-4.782857142857143</v>
      </c>
      <c r="C121">
        <f>Lw-10*LOG10(rr^2+(vp*B121)^2)-11</f>
        <v>39.327329084402145</v>
      </c>
      <c r="D121">
        <f t="shared" si="2"/>
        <v>8565.109281046814</v>
      </c>
    </row>
    <row r="122" spans="1:4" ht="12.75">
      <c r="A122">
        <f t="shared" si="3"/>
        <v>-92</v>
      </c>
      <c r="B122">
        <f>A122/vp</f>
        <v>-4.731428571428572</v>
      </c>
      <c r="C122">
        <f>Lw-10*LOG10(rr^2+(vp*B122)^2)-11</f>
        <v>39.41483896576959</v>
      </c>
      <c r="D122">
        <f t="shared" si="2"/>
        <v>8739.445865598878</v>
      </c>
    </row>
    <row r="123" spans="1:4" ht="12.75">
      <c r="A123">
        <f t="shared" si="3"/>
        <v>-91</v>
      </c>
      <c r="B123">
        <f>A123/vp</f>
        <v>-4.680000000000001</v>
      </c>
      <c r="C123">
        <f>Lw-10*LOG10(rr^2+(vp*B123)^2)-11</f>
        <v>39.50317309204796</v>
      </c>
      <c r="D123">
        <f t="shared" si="2"/>
        <v>8919.023520371467</v>
      </c>
    </row>
    <row r="124" spans="1:4" ht="12.75">
      <c r="A124">
        <f t="shared" si="3"/>
        <v>-90</v>
      </c>
      <c r="B124">
        <f>A124/vp</f>
        <v>-4.628571428571429</v>
      </c>
      <c r="C124">
        <f>Lw-10*LOG10(rr^2+(vp*B124)^2)-11</f>
        <v>39.59234564368782</v>
      </c>
      <c r="D124">
        <f t="shared" si="2"/>
        <v>9104.048535521859</v>
      </c>
    </row>
    <row r="125" spans="1:4" ht="12.75">
      <c r="A125">
        <f t="shared" si="3"/>
        <v>-89</v>
      </c>
      <c r="B125">
        <f>A125/vp</f>
        <v>-4.577142857142857</v>
      </c>
      <c r="C125">
        <f>Lw-10*LOG10(rr^2+(vp*B125)^2)-11</f>
        <v>39.682371115188225</v>
      </c>
      <c r="D125">
        <f t="shared" si="2"/>
        <v>9294.737125254878</v>
      </c>
    </row>
    <row r="126" spans="1:4" ht="12.75">
      <c r="A126">
        <f t="shared" si="3"/>
        <v>-88</v>
      </c>
      <c r="B126">
        <f>A126/vp</f>
        <v>-4.525714285714286</v>
      </c>
      <c r="C126">
        <f>Lw-10*LOG10(rr^2+(vp*B126)^2)-11</f>
        <v>39.77326432141446</v>
      </c>
      <c r="D126">
        <f t="shared" si="2"/>
        <v>9491.31598427868</v>
      </c>
    </row>
    <row r="127" spans="1:4" ht="12.75">
      <c r="A127">
        <f t="shared" si="3"/>
        <v>-87</v>
      </c>
      <c r="B127">
        <f>A127/vp</f>
        <v>-4.474285714285715</v>
      </c>
      <c r="C127">
        <f>Lw-10*LOG10(rr^2+(vp*B127)^2)-11</f>
        <v>39.865040403828765</v>
      </c>
      <c r="D127">
        <f t="shared" si="2"/>
        <v>9694.022879232158</v>
      </c>
    </row>
    <row r="128" spans="1:4" ht="12.75">
      <c r="A128">
        <f t="shared" si="3"/>
        <v>-86</v>
      </c>
      <c r="B128">
        <f>A128/vp</f>
        <v>-4.4228571428571435</v>
      </c>
      <c r="C128">
        <f>Lw-10*LOG10(rr^2+(vp*B128)^2)-11</f>
        <v>39.957714836599216</v>
      </c>
      <c r="D128">
        <f t="shared" si="2"/>
        <v>9903.107277450214</v>
      </c>
    </row>
    <row r="129" spans="1:4" ht="12.75">
      <c r="A129">
        <f t="shared" si="3"/>
        <v>-85</v>
      </c>
      <c r="B129">
        <f>A129/vp</f>
        <v>-4.371428571428572</v>
      </c>
      <c r="C129">
        <f>Lw-10*LOG10(rr^2+(vp*B129)^2)-11</f>
        <v>40.05130343254747</v>
      </c>
      <c r="D129">
        <f t="shared" si="2"/>
        <v>10118.831015595933</v>
      </c>
    </row>
    <row r="130" spans="1:4" ht="12.75">
      <c r="A130">
        <f t="shared" si="3"/>
        <v>-84</v>
      </c>
      <c r="B130">
        <f>A130/vp</f>
        <v>-4.32</v>
      </c>
      <c r="C130">
        <f>Lw-10*LOG10(rr^2+(vp*B130)^2)-11</f>
        <v>40.14582234889064</v>
      </c>
      <c r="D130">
        <f t="shared" si="2"/>
        <v>10341.46901086163</v>
      </c>
    </row>
    <row r="131" spans="1:4" ht="12.75">
      <c r="A131">
        <f t="shared" si="3"/>
        <v>-83</v>
      </c>
      <c r="B131">
        <f>A131/vp</f>
        <v>-4.268571428571429</v>
      </c>
      <c r="C131">
        <f>Lw-10*LOG10(rr^2+(vp*B131)^2)-11</f>
        <v>40.24128809272634</v>
      </c>
      <c r="D131">
        <f t="shared" si="2"/>
        <v>10571.3100176242</v>
      </c>
    </row>
    <row r="132" spans="1:4" ht="12.75">
      <c r="A132">
        <f t="shared" si="3"/>
        <v>-82</v>
      </c>
      <c r="B132">
        <f>A132/vp</f>
        <v>-4.217142857142857</v>
      </c>
      <c r="C132">
        <f>Lw-10*LOG10(rr^2+(vp*B132)^2)-11</f>
        <v>40.337717526203534</v>
      </c>
      <c r="D132">
        <f t="shared" si="2"/>
        <v>10808.657432634136</v>
      </c>
    </row>
    <row r="133" spans="1:4" ht="12.75">
      <c r="A133">
        <f t="shared" si="3"/>
        <v>-81</v>
      </c>
      <c r="B133">
        <f>A133/vp</f>
        <v>-4.165714285714286</v>
      </c>
      <c r="C133">
        <f>Lw-10*LOG10(rr^2+(vp*B133)^2)-11</f>
        <v>40.435127871313696</v>
      </c>
      <c r="D133">
        <f t="shared" si="2"/>
        <v>11053.830152021746</v>
      </c>
    </row>
    <row r="134" spans="1:4" ht="12.75">
      <c r="A134">
        <f t="shared" si="3"/>
        <v>-80</v>
      </c>
      <c r="B134">
        <f>A134/vp</f>
        <v>-4.114285714285715</v>
      </c>
      <c r="C134">
        <f>Lw-10*LOG10(rr^2+(vp*B134)^2)-11</f>
        <v>40.53353671422883</v>
      </c>
      <c r="D134">
        <f t="shared" si="2"/>
        <v>11307.163483619697</v>
      </c>
    </row>
    <row r="135" spans="1:4" ht="12.75">
      <c r="A135">
        <f t="shared" si="3"/>
        <v>-79</v>
      </c>
      <c r="B135">
        <f>A135/vp</f>
        <v>-4.062857142857143</v>
      </c>
      <c r="C135">
        <f>Lw-10*LOG10(rr^2+(vp*B135)^2)-11</f>
        <v>40.632962009102684</v>
      </c>
      <c r="D135">
        <f t="shared" si="2"/>
        <v>11569.010118326265</v>
      </c>
    </row>
    <row r="136" spans="1:4" ht="12.75">
      <c r="A136">
        <f t="shared" si="3"/>
        <v>-78</v>
      </c>
      <c r="B136">
        <f>A136/vp</f>
        <v>-4.011428571428572</v>
      </c>
      <c r="C136">
        <f>Lw-10*LOG10(rr^2+(vp*B136)^2)-11</f>
        <v>40.73342208124131</v>
      </c>
      <c r="D136">
        <f t="shared" si="2"/>
        <v>11839.741164469839</v>
      </c>
    </row>
    <row r="137" spans="1:4" ht="12.75">
      <c r="A137">
        <f t="shared" si="3"/>
        <v>-77</v>
      </c>
      <c r="B137">
        <f>A137/vp</f>
        <v>-3.9600000000000004</v>
      </c>
      <c r="C137">
        <f>Lw-10*LOG10(rr^2+(vp*B137)^2)-11</f>
        <v>40.83493562953643</v>
      </c>
      <c r="D137">
        <f t="shared" si="2"/>
        <v>12119.747249378745</v>
      </c>
    </row>
    <row r="138" spans="1:4" ht="12.75">
      <c r="A138">
        <f t="shared" si="3"/>
        <v>-76</v>
      </c>
      <c r="B138">
        <f>A138/vp</f>
        <v>-3.908571428571429</v>
      </c>
      <c r="C138">
        <f>Lw-10*LOG10(rr^2+(vp*B138)^2)-11</f>
        <v>40.93752172804209</v>
      </c>
      <c r="D138">
        <f t="shared" si="2"/>
        <v>12409.43969261493</v>
      </c>
    </row>
    <row r="139" spans="1:4" ht="12.75">
      <c r="A139">
        <f t="shared" si="3"/>
        <v>-75</v>
      </c>
      <c r="B139">
        <f>A139/vp</f>
        <v>-3.8571428571428577</v>
      </c>
      <c r="C139">
        <f>Lw-10*LOG10(rr^2+(vp*B139)^2)-11</f>
        <v>41.04119982655924</v>
      </c>
      <c r="D139">
        <f t="shared" si="2"/>
        <v>12709.251755588517</v>
      </c>
    </row>
    <row r="140" spans="1:4" ht="12.75">
      <c r="A140">
        <f t="shared" si="3"/>
        <v>-74</v>
      </c>
      <c r="B140">
        <f>A140/vp</f>
        <v>-3.805714285714286</v>
      </c>
      <c r="C140">
        <f>Lw-10*LOG10(rr^2+(vp*B140)^2)-11</f>
        <v>41.145989750076126</v>
      </c>
      <c r="D140">
        <f t="shared" si="2"/>
        <v>13019.639972533712</v>
      </c>
    </row>
    <row r="141" spans="1:4" ht="12.75">
      <c r="A141">
        <f t="shared" si="3"/>
        <v>-73</v>
      </c>
      <c r="B141">
        <f>A141/vp</f>
        <v>-3.7542857142857144</v>
      </c>
      <c r="C141">
        <f>Lw-10*LOG10(rr^2+(vp*B141)^2)-11</f>
        <v>41.25191169689294</v>
      </c>
      <c r="D141">
        <f t="shared" si="2"/>
        <v>13341.08556809341</v>
      </c>
    </row>
    <row r="142" spans="1:4" ht="12.75">
      <c r="A142">
        <f t="shared" si="3"/>
        <v>-72</v>
      </c>
      <c r="B142">
        <f>A142/vp</f>
        <v>-3.7028571428571433</v>
      </c>
      <c r="C142">
        <f>Lw-10*LOG10(rr^2+(vp*B142)^2)-11</f>
        <v>41.358986235237715</v>
      </c>
      <c r="D142">
        <f t="shared" si="2"/>
        <v>13674.095967021569</v>
      </c>
    </row>
    <row r="143" spans="1:4" ht="12.75">
      <c r="A143">
        <f t="shared" si="3"/>
        <v>-71</v>
      </c>
      <c r="B143">
        <f>A143/vp</f>
        <v>-3.6514285714285717</v>
      </c>
      <c r="C143">
        <f>Lw-10*LOG10(rr^2+(vp*B143)^2)-11</f>
        <v>41.467234298155816</v>
      </c>
      <c r="D143">
        <f aca="true" t="shared" si="4" ref="D143:D206">10^(C143/10)</f>
        <v>14019.206401769905</v>
      </c>
    </row>
    <row r="144" spans="1:4" ht="12.75">
      <c r="A144">
        <f aca="true" t="shared" si="5" ref="A144:A207">A143+1</f>
        <v>-70</v>
      </c>
      <c r="B144">
        <f>A144/vp</f>
        <v>-3.6</v>
      </c>
      <c r="C144">
        <f>Lw-10*LOG10(rr^2+(vp*B144)^2)-11</f>
        <v>41.57667717642852</v>
      </c>
      <c r="D144">
        <f t="shared" si="4"/>
        <v>14376.981623968923</v>
      </c>
    </row>
    <row r="145" spans="1:4" ht="12.75">
      <c r="A145">
        <f t="shared" si="5"/>
        <v>-69</v>
      </c>
      <c r="B145">
        <f>A145/vp</f>
        <v>-3.548571428571429</v>
      </c>
      <c r="C145">
        <f>Lw-10*LOG10(rr^2+(vp*B145)^2)-11</f>
        <v>41.687336509245085</v>
      </c>
      <c r="D145">
        <f t="shared" si="4"/>
        <v>14748.017726035705</v>
      </c>
    </row>
    <row r="146" spans="1:4" ht="12.75">
      <c r="A146">
        <f t="shared" si="5"/>
        <v>-68</v>
      </c>
      <c r="B146">
        <f>A146/vp</f>
        <v>-3.4971428571428573</v>
      </c>
      <c r="C146">
        <f>Lw-10*LOG10(rr^2+(vp*B146)^2)-11</f>
        <v>41.79923427231859</v>
      </c>
      <c r="D146">
        <f t="shared" si="4"/>
        <v>15132.944079334773</v>
      </c>
    </row>
    <row r="147" spans="1:4" ht="12.75">
      <c r="A147">
        <f t="shared" si="5"/>
        <v>-67</v>
      </c>
      <c r="B147">
        <f>A147/vp</f>
        <v>-3.445714285714286</v>
      </c>
      <c r="C147">
        <f>Lw-10*LOG10(rr^2+(vp*B147)^2)-11</f>
        <v>41.91239276309683</v>
      </c>
      <c r="D147">
        <f t="shared" si="4"/>
        <v>15532.425395468928</v>
      </c>
    </row>
    <row r="148" spans="1:4" ht="12.75">
      <c r="A148">
        <f t="shared" si="5"/>
        <v>-66</v>
      </c>
      <c r="B148">
        <f>A148/vp</f>
        <v>-3.3942857142857146</v>
      </c>
      <c r="C148">
        <f>Lw-10*LOG10(rr^2+(vp*B148)^2)-11</f>
        <v>42.026834582676166</v>
      </c>
      <c r="D148">
        <f t="shared" si="4"/>
        <v>15947.16391737165</v>
      </c>
    </row>
    <row r="149" spans="1:4" ht="12.75">
      <c r="A149">
        <f t="shared" si="5"/>
        <v>-65</v>
      </c>
      <c r="B149">
        <f>A149/vp</f>
        <v>-3.342857142857143</v>
      </c>
      <c r="C149">
        <f>Lw-10*LOG10(rr^2+(vp*B149)^2)-11</f>
        <v>42.14258261397737</v>
      </c>
      <c r="D149">
        <f t="shared" si="4"/>
        <v>16377.901746892412</v>
      </c>
    </row>
    <row r="150" spans="1:4" ht="12.75">
      <c r="A150">
        <f t="shared" si="5"/>
        <v>-64</v>
      </c>
      <c r="B150">
        <f>A150/vp</f>
        <v>-3.291428571428572</v>
      </c>
      <c r="C150">
        <f>Lw-10*LOG10(rr^2+(vp*B150)^2)-11</f>
        <v>42.25965999568745</v>
      </c>
      <c r="D150">
        <f t="shared" si="4"/>
        <v>16825.423315489956</v>
      </c>
    </row>
    <row r="151" spans="1:4" ht="12.75">
      <c r="A151">
        <f t="shared" si="5"/>
        <v>-63</v>
      </c>
      <c r="B151">
        <f>A151/vp</f>
        <v>-3.24</v>
      </c>
      <c r="C151">
        <f>Lw-10*LOG10(rr^2+(vp*B151)^2)-11</f>
        <v>42.37809009140993</v>
      </c>
      <c r="D151">
        <f t="shared" si="4"/>
        <v>17290.558004446724</v>
      </c>
    </row>
    <row r="152" spans="1:4" ht="12.75">
      <c r="A152">
        <f t="shared" si="5"/>
        <v>-62</v>
      </c>
      <c r="B152">
        <f>A152/vp</f>
        <v>-3.1885714285714286</v>
      </c>
      <c r="C152">
        <f>Lw-10*LOG10(rr^2+(vp*B152)^2)-11</f>
        <v>42.49789645339641</v>
      </c>
      <c r="D152">
        <f t="shared" si="4"/>
        <v>17774.18292065972</v>
      </c>
    </row>
    <row r="153" spans="1:4" ht="12.75">
      <c r="A153">
        <f t="shared" si="5"/>
        <v>-61</v>
      </c>
      <c r="B153">
        <f>A153/vp</f>
        <v>-3.1371428571428575</v>
      </c>
      <c r="C153">
        <f>Lw-10*LOG10(rr^2+(vp*B153)^2)-11</f>
        <v>42.61910278015494</v>
      </c>
      <c r="D153">
        <f t="shared" si="4"/>
        <v>18277.225833508535</v>
      </c>
    </row>
    <row r="154" spans="1:4" ht="12.75">
      <c r="A154">
        <f t="shared" si="5"/>
        <v>-60</v>
      </c>
      <c r="B154">
        <f>A154/vp</f>
        <v>-3.085714285714286</v>
      </c>
      <c r="C154">
        <f>Lw-10*LOG10(rr^2+(vp*B154)^2)-11</f>
        <v>42.74173286714289</v>
      </c>
      <c r="D154">
        <f t="shared" si="4"/>
        <v>18800.668277497814</v>
      </c>
    </row>
    <row r="155" spans="1:4" ht="12.75">
      <c r="A155">
        <f t="shared" si="5"/>
        <v>-59</v>
      </c>
      <c r="B155">
        <f>A155/vp</f>
        <v>-3.0342857142857147</v>
      </c>
      <c r="C155">
        <f>Lw-10*LOG10(rr^2+(vp*B155)^2)-11</f>
        <v>42.86581054965427</v>
      </c>
      <c r="D155">
        <f t="shared" si="4"/>
        <v>19345.548824264053</v>
      </c>
    </row>
    <row r="156" spans="1:4" ht="12.75">
      <c r="A156">
        <f t="shared" si="5"/>
        <v>-58</v>
      </c>
      <c r="B156">
        <f>A156/vp</f>
        <v>-2.982857142857143</v>
      </c>
      <c r="C156">
        <f>Lw-10*LOG10(rr^2+(vp*B156)^2)-11</f>
        <v>42.991359636901606</v>
      </c>
      <c r="D156">
        <f t="shared" si="4"/>
        <v>19912.966526053704</v>
      </c>
    </row>
    <row r="157" spans="1:4" ht="12.75">
      <c r="A157">
        <f t="shared" si="5"/>
        <v>-57</v>
      </c>
      <c r="B157">
        <f>A157/vp</f>
        <v>-2.9314285714285715</v>
      </c>
      <c r="C157">
        <f>Lw-10*LOG10(rr^2+(vp*B157)^2)-11</f>
        <v>43.11840383616908</v>
      </c>
      <c r="D157">
        <f t="shared" si="4"/>
        <v>20504.084530828168</v>
      </c>
    </row>
    <row r="158" spans="1:4" ht="12.75">
      <c r="A158">
        <f t="shared" si="5"/>
        <v>-56</v>
      </c>
      <c r="B158">
        <f>A158/vp</f>
        <v>-2.8800000000000003</v>
      </c>
      <c r="C158">
        <f>Lw-10*LOG10(rr^2+(vp*B158)^2)-11</f>
        <v>43.246966665776014</v>
      </c>
      <c r="D158">
        <f t="shared" si="4"/>
        <v>21120.133866638727</v>
      </c>
    </row>
    <row r="159" spans="1:4" ht="12.75">
      <c r="A159">
        <f t="shared" si="5"/>
        <v>-55</v>
      </c>
      <c r="B159">
        <f>A159/vp</f>
        <v>-2.8285714285714287</v>
      </c>
      <c r="C159">
        <f>Lw-10*LOG10(rr^2+(vp*B159)^2)-11</f>
        <v>43.377071355435255</v>
      </c>
      <c r="D159">
        <f t="shared" si="4"/>
        <v>21762.4173897064</v>
      </c>
    </row>
    <row r="160" spans="1:4" ht="12.75">
      <c r="A160">
        <f t="shared" si="5"/>
        <v>-54</v>
      </c>
      <c r="B160">
        <f>A160/vp</f>
        <v>-2.7771428571428576</v>
      </c>
      <c r="C160">
        <f>Lw-10*LOG10(rr^2+(vp*B160)^2)-11</f>
        <v>43.508740732418886</v>
      </c>
      <c r="D160">
        <f t="shared" si="4"/>
        <v>22432.313886593638</v>
      </c>
    </row>
    <row r="161" spans="1:4" ht="12.75">
      <c r="A161">
        <f t="shared" si="5"/>
        <v>-53</v>
      </c>
      <c r="B161">
        <f>A161/vp</f>
        <v>-2.725714285714286</v>
      </c>
      <c r="C161">
        <f>Lw-10*LOG10(rr^2+(vp*B161)^2)-11</f>
        <v>43.64199709175102</v>
      </c>
      <c r="D161">
        <f t="shared" si="4"/>
        <v>23131.28231579155</v>
      </c>
    </row>
    <row r="162" spans="1:4" ht="12.75">
      <c r="A162">
        <f t="shared" si="5"/>
        <v>-52</v>
      </c>
      <c r="B162">
        <f>A162/vp</f>
        <v>-2.6742857142857144</v>
      </c>
      <c r="C162">
        <f>Lw-10*LOG10(rr^2+(vp*B162)^2)-11</f>
        <v>43.77686204843333</v>
      </c>
      <c r="D162">
        <f t="shared" si="4"/>
        <v>23860.866167746557</v>
      </c>
    </row>
    <row r="163" spans="1:4" ht="12.75">
      <c r="A163">
        <f t="shared" si="5"/>
        <v>-51</v>
      </c>
      <c r="B163">
        <f>A163/vp</f>
        <v>-2.622857142857143</v>
      </c>
      <c r="C163">
        <f>Lw-10*LOG10(rr^2+(vp*B163)^2)-11</f>
        <v>43.91335636947057</v>
      </c>
      <c r="D163">
        <f t="shared" si="4"/>
        <v>24622.697914577842</v>
      </c>
    </row>
    <row r="164" spans="1:4" ht="12.75">
      <c r="A164">
        <f t="shared" si="5"/>
        <v>-50</v>
      </c>
      <c r="B164">
        <f>A164/vp</f>
        <v>-2.5714285714285716</v>
      </c>
      <c r="C164">
        <f>Lw-10*LOG10(rr^2+(vp*B164)^2)-11</f>
        <v>44.051499783199056</v>
      </c>
      <c r="D164">
        <f t="shared" si="4"/>
        <v>25418.503511177038</v>
      </c>
    </row>
    <row r="165" spans="1:4" ht="12.75">
      <c r="A165">
        <f t="shared" si="5"/>
        <v>-49</v>
      </c>
      <c r="B165">
        <f>A165/vp</f>
        <v>-2.52</v>
      </c>
      <c r="C165">
        <f>Lw-10*LOG10(rr^2+(vp*B165)^2)-11</f>
        <v>44.19131076312832</v>
      </c>
      <c r="D165">
        <f t="shared" si="4"/>
        <v>26250.10689769602</v>
      </c>
    </row>
    <row r="166" spans="1:4" ht="12.75">
      <c r="A166">
        <f t="shared" si="5"/>
        <v>-48</v>
      </c>
      <c r="B166">
        <f>A166/vp</f>
        <v>-2.468571428571429</v>
      </c>
      <c r="C166">
        <f>Lw-10*LOG10(rr^2+(vp*B166)^2)-11</f>
        <v>44.33280628318401</v>
      </c>
      <c r="D166">
        <f t="shared" si="4"/>
        <v>27119.434439203902</v>
      </c>
    </row>
    <row r="167" spans="1:4" ht="12.75">
      <c r="A167">
        <f t="shared" si="5"/>
        <v>-47</v>
      </c>
      <c r="B167">
        <f>A167/vp</f>
        <v>-2.4171428571428573</v>
      </c>
      <c r="C167">
        <f>Lw-10*LOG10(rr^2+(vp*B167)^2)-11</f>
        <v>44.47600154088558</v>
      </c>
      <c r="D167">
        <f t="shared" si="4"/>
        <v>28028.519221040322</v>
      </c>
    </row>
    <row r="168" spans="1:4" ht="12.75">
      <c r="A168">
        <f t="shared" si="5"/>
        <v>-46</v>
      </c>
      <c r="B168">
        <f>A168/vp</f>
        <v>-2.365714285714286</v>
      </c>
      <c r="C168">
        <f>Lw-10*LOG10(rr^2+(vp*B168)^2)-11</f>
        <v>44.620909644605014</v>
      </c>
      <c r="D168">
        <f t="shared" si="4"/>
        <v>28979.505097565954</v>
      </c>
    </row>
    <row r="169" spans="1:4" ht="12.75">
      <c r="A169">
        <f t="shared" si="5"/>
        <v>-45</v>
      </c>
      <c r="B169">
        <f>A169/vp</f>
        <v>-2.3142857142857145</v>
      </c>
      <c r="C169">
        <f>Lw-10*LOG10(rr^2+(vp*B169)^2)-11</f>
        <v>44.76754126063192</v>
      </c>
      <c r="D169">
        <f t="shared" si="4"/>
        <v>29974.650366954073</v>
      </c>
    </row>
    <row r="170" spans="1:4" ht="12.75">
      <c r="A170">
        <f t="shared" si="5"/>
        <v>-44</v>
      </c>
      <c r="B170">
        <f>A170/vp</f>
        <v>-2.262857142857143</v>
      </c>
      <c r="C170">
        <f>Lw-10*LOG10(rr^2+(vp*B170)^2)-11</f>
        <v>44.9159042153157</v>
      </c>
      <c r="D170">
        <f t="shared" si="4"/>
        <v>31016.330914653725</v>
      </c>
    </row>
    <row r="171" spans="1:4" ht="12.75">
      <c r="A171">
        <f t="shared" si="5"/>
        <v>-43</v>
      </c>
      <c r="B171">
        <f>A171/vp</f>
        <v>-2.2114285714285717</v>
      </c>
      <c r="C171">
        <f>Lw-10*LOG10(rr^2+(vp*B171)^2)-11</f>
        <v>45.06600304706898</v>
      </c>
      <c r="D171">
        <f t="shared" si="4"/>
        <v>32107.042632347715</v>
      </c>
    </row>
    <row r="172" spans="1:4" ht="12.75">
      <c r="A172">
        <f t="shared" si="5"/>
        <v>-42</v>
      </c>
      <c r="B172">
        <f>A172/vp</f>
        <v>-2.16</v>
      </c>
      <c r="C172">
        <f>Lw-10*LOG10(rr^2+(vp*B172)^2)-11</f>
        <v>45.21783850250122</v>
      </c>
      <c r="D172">
        <f t="shared" si="4"/>
        <v>33249.40287669661</v>
      </c>
    </row>
    <row r="173" spans="1:4" ht="12.75">
      <c r="A173">
        <f t="shared" si="5"/>
        <v>-41</v>
      </c>
      <c r="B173">
        <f>A173/vp</f>
        <v>-2.1085714285714285</v>
      </c>
      <c r="C173">
        <f>Lw-10*LOG10(rr^2+(vp*B173)^2)-11</f>
        <v>45.3714069704132</v>
      </c>
      <c r="D173">
        <f t="shared" si="4"/>
        <v>34446.150681885585</v>
      </c>
    </row>
    <row r="174" spans="1:4" ht="12.75">
      <c r="A174">
        <f t="shared" si="5"/>
        <v>-40</v>
      </c>
      <c r="B174">
        <f>A174/vp</f>
        <v>-2.0571428571428574</v>
      </c>
      <c r="C174">
        <f>Lw-10*LOG10(rr^2+(vp*B174)^2)-11</f>
        <v>45.526699846830496</v>
      </c>
      <c r="D174">
        <f t="shared" si="4"/>
        <v>35700.14538086661</v>
      </c>
    </row>
    <row r="175" spans="1:4" ht="12.75">
      <c r="A175">
        <f t="shared" si="5"/>
        <v>-39</v>
      </c>
      <c r="B175">
        <f>A175/vp</f>
        <v>-2.005714285714286</v>
      </c>
      <c r="C175">
        <f>Lw-10*LOG10(rr^2+(vp*B175)^2)-11</f>
        <v>45.68370282370068</v>
      </c>
      <c r="D175">
        <f t="shared" si="4"/>
        <v>37014.36322107559</v>
      </c>
    </row>
    <row r="176" spans="1:4" ht="12.75">
      <c r="A176">
        <f t="shared" si="5"/>
        <v>-38</v>
      </c>
      <c r="B176">
        <f>A176/vp</f>
        <v>-1.9542857142857144</v>
      </c>
      <c r="C176">
        <f>Lw-10*LOG10(rr^2+(vp*B176)^2)-11</f>
        <v>45.84239509334265</v>
      </c>
      <c r="D176">
        <f t="shared" si="4"/>
        <v>38391.89148014898</v>
      </c>
    </row>
    <row r="177" spans="1:4" ht="12.75">
      <c r="A177">
        <f t="shared" si="5"/>
        <v>-37</v>
      </c>
      <c r="B177">
        <f>A177/vp</f>
        <v>-1.902857142857143</v>
      </c>
      <c r="C177">
        <f>Lw-10*LOG10(rr^2+(vp*B177)^2)-11</f>
        <v>46.00274846024363</v>
      </c>
      <c r="D177">
        <f t="shared" si="4"/>
        <v>39835.91949469821</v>
      </c>
    </row>
    <row r="178" spans="1:4" ht="12.75">
      <c r="A178">
        <f t="shared" si="5"/>
        <v>-36</v>
      </c>
      <c r="B178">
        <f>A178/vp</f>
        <v>-1.8514285714285716</v>
      </c>
      <c r="C178">
        <f>Lw-10*LOG10(rr^2+(vp*B178)^2)-11</f>
        <v>46.16472635138307</v>
      </c>
      <c r="D178">
        <f t="shared" si="4"/>
        <v>41349.725909645116</v>
      </c>
    </row>
    <row r="179" spans="1:4" ht="12.75">
      <c r="A179">
        <f t="shared" si="5"/>
        <v>-35</v>
      </c>
      <c r="B179">
        <f>A179/vp</f>
        <v>-1.8</v>
      </c>
      <c r="C179">
        <f>Lw-10*LOG10(rr^2+(vp*B179)^2)-11</f>
        <v>46.32828271596986</v>
      </c>
      <c r="D179">
        <f t="shared" si="4"/>
        <v>42936.661336447694</v>
      </c>
    </row>
    <row r="180" spans="1:4" ht="12.75">
      <c r="A180">
        <f t="shared" si="5"/>
        <v>-34</v>
      </c>
      <c r="B180">
        <f>A180/vp</f>
        <v>-1.7485714285714287</v>
      </c>
      <c r="C180">
        <f>Lw-10*LOG10(rr^2+(vp*B180)^2)-11</f>
        <v>46.493360805367566</v>
      </c>
      <c r="D180">
        <f t="shared" si="4"/>
        <v>44600.125475816014</v>
      </c>
    </row>
    <row r="181" spans="1:4" ht="12.75">
      <c r="A181">
        <f t="shared" si="5"/>
        <v>-33</v>
      </c>
      <c r="B181">
        <f>A181/vp</f>
        <v>-1.6971428571428573</v>
      </c>
      <c r="C181">
        <f>Lw-10*LOG10(rr^2+(vp*B181)^2)-11</f>
        <v>46.65989182412821</v>
      </c>
      <c r="D181">
        <f t="shared" si="4"/>
        <v>46343.53761518569</v>
      </c>
    </row>
    <row r="182" spans="1:4" ht="12.75">
      <c r="A182">
        <f t="shared" si="5"/>
        <v>-32</v>
      </c>
      <c r="B182">
        <f>A182/vp</f>
        <v>-1.645714285714286</v>
      </c>
      <c r="C182">
        <f>Lw-10*LOG10(rr^2+(vp*B182)^2)-11</f>
        <v>46.82779344355481</v>
      </c>
      <c r="D182">
        <f t="shared" si="4"/>
        <v>48170.299255565886</v>
      </c>
    </row>
    <row r="183" spans="1:4" ht="12.75">
      <c r="A183">
        <f t="shared" si="5"/>
        <v>-31</v>
      </c>
      <c r="B183">
        <f>A183/vp</f>
        <v>-1.5942857142857143</v>
      </c>
      <c r="C183">
        <f>Lw-10*LOG10(rr^2+(vp*B183)^2)-11</f>
        <v>46.996968170184154</v>
      </c>
      <c r="D183">
        <f t="shared" si="4"/>
        <v>50083.7474605474</v>
      </c>
    </row>
    <row r="184" spans="1:4" ht="12.75">
      <c r="A184">
        <f t="shared" si="5"/>
        <v>-30</v>
      </c>
      <c r="B184">
        <f>A184/vp</f>
        <v>-1.542857142857143</v>
      </c>
      <c r="C184">
        <f>Lw-10*LOG10(rr^2+(vp*B184)^2)-11</f>
        <v>47.167301563171954</v>
      </c>
      <c r="D184">
        <f t="shared" si="4"/>
        <v>52087.09735896935</v>
      </c>
    </row>
    <row r="185" spans="1:4" ht="12.75">
      <c r="A185">
        <f t="shared" si="5"/>
        <v>-29</v>
      </c>
      <c r="B185">
        <f>A185/vp</f>
        <v>-1.4914285714285715</v>
      </c>
      <c r="C185">
        <f>Lw-10*LOG10(rr^2+(vp*B185)^2)-11</f>
        <v>47.33866029694891</v>
      </c>
      <c r="D185">
        <f t="shared" si="4"/>
        <v>54183.3720821475</v>
      </c>
    </row>
    <row r="186" spans="1:4" ht="12.75">
      <c r="A186">
        <f t="shared" si="5"/>
        <v>-28</v>
      </c>
      <c r="B186">
        <f>A186/vp</f>
        <v>-1.4400000000000002</v>
      </c>
      <c r="C186">
        <f>Lw-10*LOG10(rr^2+(vp*B186)^2)-11</f>
        <v>47.510890068906434</v>
      </c>
      <c r="D186">
        <f t="shared" si="4"/>
        <v>56375.31829129041</v>
      </c>
    </row>
    <row r="187" spans="1:4" ht="12.75">
      <c r="A187">
        <f t="shared" si="5"/>
        <v>-27</v>
      </c>
      <c r="B187">
        <f>A187/vp</f>
        <v>-1.3885714285714288</v>
      </c>
      <c r="C187">
        <f>Lw-10*LOG10(rr^2+(vp*B187)^2)-11</f>
        <v>47.68381335650874</v>
      </c>
      <c r="D187">
        <f t="shared" si="4"/>
        <v>58665.30537106953</v>
      </c>
    </row>
    <row r="188" spans="1:4" ht="12.75">
      <c r="A188">
        <f t="shared" si="5"/>
        <v>-26</v>
      </c>
      <c r="B188">
        <f>A188/vp</f>
        <v>-1.3371428571428572</v>
      </c>
      <c r="C188">
        <f>Lw-10*LOG10(rr^2+(vp*B188)^2)-11</f>
        <v>47.85722703438414</v>
      </c>
      <c r="D188">
        <f t="shared" si="4"/>
        <v>61055.206358515235</v>
      </c>
    </row>
    <row r="189" spans="1:4" ht="12.75">
      <c r="A189">
        <f t="shared" si="5"/>
        <v>-25</v>
      </c>
      <c r="B189">
        <f>A189/vp</f>
        <v>-1.2857142857142858</v>
      </c>
      <c r="C189">
        <f>Lw-10*LOG10(rr^2+(vp*B189)^2)-11</f>
        <v>48.03089986991944</v>
      </c>
      <c r="D189">
        <f t="shared" si="4"/>
        <v>63546.258777942654</v>
      </c>
    </row>
    <row r="190" spans="1:4" ht="12.75">
      <c r="A190">
        <f t="shared" si="5"/>
        <v>-24</v>
      </c>
      <c r="B190">
        <f>A190/vp</f>
        <v>-1.2342857142857144</v>
      </c>
      <c r="C190">
        <f>Lw-10*LOG10(rr^2+(vp*B190)^2)-11</f>
        <v>48.204569925970944</v>
      </c>
      <c r="D190">
        <f t="shared" si="4"/>
        <v>66138.90380718425</v>
      </c>
    </row>
    <row r="191" spans="1:4" ht="12.75">
      <c r="A191">
        <f t="shared" si="5"/>
        <v>-23</v>
      </c>
      <c r="B191">
        <f>A191/vp</f>
        <v>-1.182857142857143</v>
      </c>
      <c r="C191">
        <f>Lw-10*LOG10(rr^2+(vp*B191)^2)-11</f>
        <v>48.37794191180288</v>
      </c>
      <c r="D191">
        <f t="shared" si="4"/>
        <v>68832.60266241629</v>
      </c>
    </row>
    <row r="192" spans="1:4" ht="12.75">
      <c r="A192">
        <f t="shared" si="5"/>
        <v>-22</v>
      </c>
      <c r="B192">
        <f>A192/vp</f>
        <v>-1.1314285714285715</v>
      </c>
      <c r="C192">
        <f>Lw-10*LOG10(rr^2+(vp*B192)^2)-11</f>
        <v>48.5506845385084</v>
      </c>
      <c r="D192">
        <f t="shared" si="4"/>
        <v>71625.62982184695</v>
      </c>
    </row>
    <row r="193" spans="1:4" ht="12.75">
      <c r="A193">
        <f t="shared" si="5"/>
        <v>-21</v>
      </c>
      <c r="B193">
        <f>A193/vp</f>
        <v>-1.08</v>
      </c>
      <c r="C193">
        <f>Lw-10*LOG10(rr^2+(vp*B193)^2)-11</f>
        <v>48.72242795309447</v>
      </c>
      <c r="D193">
        <f t="shared" si="4"/>
        <v>74514.84378276578</v>
      </c>
    </row>
    <row r="194" spans="1:4" ht="12.75">
      <c r="A194">
        <f t="shared" si="5"/>
        <v>-20</v>
      </c>
      <c r="B194">
        <f>A194/vp</f>
        <v>-1.0285714285714287</v>
      </c>
      <c r="C194">
        <f>Lw-10*LOG10(rr^2+(vp*B194)^2)-11</f>
        <v>48.89276134608227</v>
      </c>
      <c r="D194">
        <f t="shared" si="4"/>
        <v>77495.43753407622</v>
      </c>
    </row>
    <row r="195" spans="1:4" ht="12.75">
      <c r="A195">
        <f t="shared" si="5"/>
        <v>-19</v>
      </c>
      <c r="B195">
        <f>A195/vp</f>
        <v>-0.9771428571428572</v>
      </c>
      <c r="C195">
        <f>Lw-10*LOG10(rr^2+(vp*B195)^2)-11</f>
        <v>49.06123085058789</v>
      </c>
      <c r="D195">
        <f t="shared" si="4"/>
        <v>80560.67289292939</v>
      </c>
    </row>
    <row r="196" spans="1:4" ht="12.75">
      <c r="A196">
        <f t="shared" si="5"/>
        <v>-18</v>
      </c>
      <c r="B196">
        <f>A196/vp</f>
        <v>-0.9257142857142858</v>
      </c>
      <c r="C196">
        <f>Lw-10*LOG10(rr^2+(vp*B196)^2)-11</f>
        <v>49.22733787572707</v>
      </c>
      <c r="D196">
        <f t="shared" si="4"/>
        <v>83701.60534502452</v>
      </c>
    </row>
    <row r="197" spans="1:4" ht="12.75">
      <c r="A197">
        <f t="shared" si="5"/>
        <v>-17</v>
      </c>
      <c r="B197">
        <f>A197/vp</f>
        <v>-0.8742857142857143</v>
      </c>
      <c r="C197">
        <f>Lw-10*LOG10(rr^2+(vp*B197)^2)-11</f>
        <v>49.39053804266169</v>
      </c>
      <c r="D197">
        <f t="shared" si="4"/>
        <v>86906.80905079686</v>
      </c>
    </row>
    <row r="198" spans="1:4" ht="12.75">
      <c r="A198">
        <f t="shared" si="5"/>
        <v>-16</v>
      </c>
      <c r="B198">
        <f>A198/vp</f>
        <v>-0.822857142857143</v>
      </c>
      <c r="C198">
        <f>Lw-10*LOG10(rr^2+(vp*B198)^2)-11</f>
        <v>49.55024091587953</v>
      </c>
      <c r="D198">
        <f t="shared" si="4"/>
        <v>90162.11517869294</v>
      </c>
    </row>
    <row r="199" spans="1:4" ht="12.75">
      <c r="A199">
        <f t="shared" si="5"/>
        <v>-15</v>
      </c>
      <c r="B199">
        <f>A199/vp</f>
        <v>-0.7714285714285715</v>
      </c>
      <c r="C199">
        <f>Lw-10*LOG10(rr^2+(vp*B199)^2)-11</f>
        <v>49.70581074285707</v>
      </c>
      <c r="D199">
        <f t="shared" si="4"/>
        <v>93450.38055579779</v>
      </c>
    </row>
    <row r="200" spans="1:4" ht="12.75">
      <c r="A200">
        <f t="shared" si="5"/>
        <v>-14</v>
      </c>
      <c r="B200">
        <f>A200/vp</f>
        <v>-0.7200000000000001</v>
      </c>
      <c r="C200">
        <f>Lw-10*LOG10(rr^2+(vp*B200)^2)-11</f>
        <v>49.856568428805595</v>
      </c>
      <c r="D200">
        <f t="shared" si="4"/>
        <v>96751.30751818302</v>
      </c>
    </row>
    <row r="201" spans="1:4" ht="12.75">
      <c r="A201">
        <f t="shared" si="5"/>
        <v>-13</v>
      </c>
      <c r="B201">
        <f>A201/vp</f>
        <v>-0.6685714285714286</v>
      </c>
      <c r="C201">
        <f>Lw-10*LOG10(rr^2+(vp*B201)^2)-11</f>
        <v>50.001794975729034</v>
      </c>
      <c r="D201">
        <f t="shared" si="4"/>
        <v>100041.33938592953</v>
      </c>
    </row>
    <row r="202" spans="1:4" ht="12.75">
      <c r="A202">
        <f t="shared" si="5"/>
        <v>-12</v>
      </c>
      <c r="B202">
        <f>A202/vp</f>
        <v>-0.6171428571428572</v>
      </c>
      <c r="C202">
        <f>Lw-10*LOG10(rr^2+(vp*B202)^2)-11</f>
        <v>50.140736601985694</v>
      </c>
      <c r="D202">
        <f t="shared" si="4"/>
        <v>103293.65861174026</v>
      </c>
    </row>
    <row r="203" spans="1:4" ht="12.75">
      <c r="A203">
        <f t="shared" si="5"/>
        <v>-11</v>
      </c>
      <c r="B203">
        <f>A203/vp</f>
        <v>-0.5657142857142857</v>
      </c>
      <c r="C203">
        <f>Lw-10*LOG10(rr^2+(vp*B203)^2)-11</f>
        <v>50.272611725273315</v>
      </c>
      <c r="D203">
        <f t="shared" si="4"/>
        <v>106478.31564668666</v>
      </c>
    </row>
    <row r="204" spans="1:4" ht="12.75">
      <c r="A204">
        <f t="shared" si="5"/>
        <v>-10</v>
      </c>
      <c r="B204">
        <f>A204/vp</f>
        <v>-0.5142857142857143</v>
      </c>
      <c r="C204">
        <f>Lw-10*LOG10(rr^2+(vp*B204)^2)-11</f>
        <v>50.396619934290065</v>
      </c>
      <c r="D204">
        <f t="shared" si="4"/>
        <v>109562.51513438387</v>
      </c>
    </row>
    <row r="205" spans="1:4" ht="12.75">
      <c r="A205">
        <f t="shared" si="5"/>
        <v>-9</v>
      </c>
      <c r="B205">
        <f>A205/vp</f>
        <v>-0.4628571428571429</v>
      </c>
      <c r="C205">
        <f>Lw-10*LOG10(rr^2+(vp*B205)^2)-11</f>
        <v>50.51195298948196</v>
      </c>
      <c r="D205">
        <f t="shared" si="4"/>
        <v>112511.08140570571</v>
      </c>
    </row>
    <row r="206" spans="1:4" ht="12.75">
      <c r="A206">
        <f t="shared" si="5"/>
        <v>-8</v>
      </c>
      <c r="B206">
        <f>A206/vp</f>
        <v>-0.4114285714285715</v>
      </c>
      <c r="C206">
        <f>Lw-10*LOG10(rr^2+(vp*B206)^2)-11</f>
        <v>50.61780778092374</v>
      </c>
      <c r="D206">
        <f t="shared" si="4"/>
        <v>115287.11679597708</v>
      </c>
    </row>
    <row r="207" spans="1:4" ht="12.75">
      <c r="A207">
        <f t="shared" si="5"/>
        <v>-7</v>
      </c>
      <c r="B207">
        <f>A207/vp</f>
        <v>-0.36000000000000004</v>
      </c>
      <c r="C207">
        <f>Lw-10*LOG10(rr^2+(vp*B207)^2)-11</f>
        <v>50.7134010346468</v>
      </c>
      <c r="D207">
        <f aca="true" t="shared" si="6" ref="D207:D270">10^(C207/10)</f>
        <v>117852.85381665888</v>
      </c>
    </row>
    <row r="208" spans="1:4" ht="12.75">
      <c r="A208">
        <f aca="true" t="shared" si="7" ref="A208:A271">A207+1</f>
        <v>-6</v>
      </c>
      <c r="B208">
        <f>A208/vp</f>
        <v>-0.3085714285714286</v>
      </c>
      <c r="C208">
        <f>Lw-10*LOG10(rr^2+(vp*B208)^2)-11</f>
        <v>50.7979854051436</v>
      </c>
      <c r="D208">
        <f t="shared" si="6"/>
        <v>120170.68603998213</v>
      </c>
    </row>
    <row r="209" spans="1:4" ht="12.75">
      <c r="A209">
        <f t="shared" si="7"/>
        <v>-5</v>
      </c>
      <c r="B209">
        <f>A209/vp</f>
        <v>-0.2571428571428572</v>
      </c>
      <c r="C209">
        <f>Lw-10*LOG10(rr^2+(vp*B209)^2)-11</f>
        <v>50.87086643357144</v>
      </c>
      <c r="D209">
        <f t="shared" si="6"/>
        <v>122204.34380373574</v>
      </c>
    </row>
    <row r="210" spans="1:4" ht="12.75">
      <c r="A210">
        <f t="shared" si="7"/>
        <v>-4</v>
      </c>
      <c r="B210">
        <f>A210/vp</f>
        <v>-0.20571428571428574</v>
      </c>
      <c r="C210">
        <f>Lw-10*LOG10(rr^2+(vp*B210)^2)-11</f>
        <v>50.93141970481183</v>
      </c>
      <c r="D210">
        <f t="shared" si="6"/>
        <v>123920.1614234451</v>
      </c>
    </row>
    <row r="211" spans="1:4" ht="12.75">
      <c r="A211">
        <f t="shared" si="7"/>
        <v>-3</v>
      </c>
      <c r="B211">
        <f>A211/vp</f>
        <v>-0.1542857142857143</v>
      </c>
      <c r="C211">
        <f>Lw-10*LOG10(rr^2+(vp*B211)^2)-11</f>
        <v>50.979107421182675</v>
      </c>
      <c r="D211">
        <f t="shared" si="6"/>
        <v>125288.36509846748</v>
      </c>
    </row>
    <row r="212" spans="1:4" ht="12.75">
      <c r="A212">
        <f t="shared" si="7"/>
        <v>-2</v>
      </c>
      <c r="B212">
        <f>A212/vp</f>
        <v>-0.10285714285714287</v>
      </c>
      <c r="C212">
        <f>Lw-10*LOG10(rr^2+(vp*B212)^2)-11</f>
        <v>51.013493545547306</v>
      </c>
      <c r="D212">
        <f t="shared" si="6"/>
        <v>126284.29804837528</v>
      </c>
    </row>
    <row r="213" spans="1:4" ht="12.75">
      <c r="A213">
        <f t="shared" si="7"/>
        <v>-1</v>
      </c>
      <c r="B213">
        <f>A213/vp</f>
        <v>-0.051428571428571435</v>
      </c>
      <c r="C213">
        <f>Lw-10*LOG10(rr^2+(vp*B213)^2)-11</f>
        <v>51.034256667895704</v>
      </c>
      <c r="D213">
        <f t="shared" si="6"/>
        <v>126889.49436490145</v>
      </c>
    </row>
    <row r="214" spans="1:4" ht="12.75">
      <c r="A214">
        <f t="shared" si="7"/>
        <v>0</v>
      </c>
      <c r="B214">
        <f>A214/vp</f>
        <v>0</v>
      </c>
      <c r="C214">
        <f>Lw-10*LOG10(rr^2+(vp*B214)^2)-11</f>
        <v>51.04119982655925</v>
      </c>
      <c r="D214">
        <f t="shared" si="6"/>
        <v>127092.51755588532</v>
      </c>
    </row>
    <row r="215" spans="1:4" ht="12.75">
      <c r="A215">
        <f t="shared" si="7"/>
        <v>1</v>
      </c>
      <c r="B215">
        <f>A215/vp</f>
        <v>0.051428571428571435</v>
      </c>
      <c r="C215">
        <f>Lw-10*LOG10(rr^2+(vp*B215)^2)-11</f>
        <v>51.034256667895704</v>
      </c>
      <c r="D215">
        <f t="shared" si="6"/>
        <v>126889.49436490145</v>
      </c>
    </row>
    <row r="216" spans="1:4" ht="12.75">
      <c r="A216">
        <f t="shared" si="7"/>
        <v>2</v>
      </c>
      <c r="B216">
        <f>A216/vp</f>
        <v>0.10285714285714287</v>
      </c>
      <c r="C216">
        <f>Lw-10*LOG10(rr^2+(vp*B216)^2)-11</f>
        <v>51.013493545547306</v>
      </c>
      <c r="D216">
        <f t="shared" si="6"/>
        <v>126284.29804837528</v>
      </c>
    </row>
    <row r="217" spans="1:4" ht="12.75">
      <c r="A217">
        <f t="shared" si="7"/>
        <v>3</v>
      </c>
      <c r="B217">
        <f>A217/vp</f>
        <v>0.1542857142857143</v>
      </c>
      <c r="C217">
        <f>Lw-10*LOG10(rr^2+(vp*B217)^2)-11</f>
        <v>50.979107421182675</v>
      </c>
      <c r="D217">
        <f t="shared" si="6"/>
        <v>125288.36509846748</v>
      </c>
    </row>
    <row r="218" spans="1:4" ht="12.75">
      <c r="A218">
        <f t="shared" si="7"/>
        <v>4</v>
      </c>
      <c r="B218">
        <f>A218/vp</f>
        <v>0.20571428571428574</v>
      </c>
      <c r="C218">
        <f>Lw-10*LOG10(rr^2+(vp*B218)^2)-11</f>
        <v>50.93141970481183</v>
      </c>
      <c r="D218">
        <f t="shared" si="6"/>
        <v>123920.1614234451</v>
      </c>
    </row>
    <row r="219" spans="1:4" ht="12.75">
      <c r="A219">
        <f t="shared" si="7"/>
        <v>5</v>
      </c>
      <c r="B219">
        <f>A219/vp</f>
        <v>0.2571428571428572</v>
      </c>
      <c r="C219">
        <f>Lw-10*LOG10(rr^2+(vp*B219)^2)-11</f>
        <v>50.87086643357144</v>
      </c>
      <c r="D219">
        <f t="shared" si="6"/>
        <v>122204.34380373574</v>
      </c>
    </row>
    <row r="220" spans="1:4" ht="12.75">
      <c r="A220">
        <f t="shared" si="7"/>
        <v>6</v>
      </c>
      <c r="B220">
        <f>A220/vp</f>
        <v>0.3085714285714286</v>
      </c>
      <c r="C220">
        <f>Lw-10*LOG10(rr^2+(vp*B220)^2)-11</f>
        <v>50.7979854051436</v>
      </c>
      <c r="D220">
        <f t="shared" si="6"/>
        <v>120170.68603998213</v>
      </c>
    </row>
    <row r="221" spans="1:4" ht="12.75">
      <c r="A221">
        <f t="shared" si="7"/>
        <v>7</v>
      </c>
      <c r="B221">
        <f>A221/vp</f>
        <v>0.36000000000000004</v>
      </c>
      <c r="C221">
        <f>Lw-10*LOG10(rr^2+(vp*B221)^2)-11</f>
        <v>50.7134010346468</v>
      </c>
      <c r="D221">
        <f t="shared" si="6"/>
        <v>117852.85381665888</v>
      </c>
    </row>
    <row r="222" spans="1:4" ht="12.75">
      <c r="A222">
        <f t="shared" si="7"/>
        <v>8</v>
      </c>
      <c r="B222">
        <f>A222/vp</f>
        <v>0.4114285714285715</v>
      </c>
      <c r="C222">
        <f>Lw-10*LOG10(rr^2+(vp*B222)^2)-11</f>
        <v>50.61780778092374</v>
      </c>
      <c r="D222">
        <f t="shared" si="6"/>
        <v>115287.11679597708</v>
      </c>
    </row>
    <row r="223" spans="1:4" ht="12.75">
      <c r="A223">
        <f t="shared" si="7"/>
        <v>9</v>
      </c>
      <c r="B223">
        <f>A223/vp</f>
        <v>0.4628571428571429</v>
      </c>
      <c r="C223">
        <f>Lw-10*LOG10(rr^2+(vp*B223)^2)-11</f>
        <v>50.51195298948196</v>
      </c>
      <c r="D223">
        <f t="shared" si="6"/>
        <v>112511.08140570571</v>
      </c>
    </row>
    <row r="224" spans="1:4" ht="12.75">
      <c r="A224">
        <f t="shared" si="7"/>
        <v>10</v>
      </c>
      <c r="B224">
        <f>A224/vp</f>
        <v>0.5142857142857143</v>
      </c>
      <c r="C224">
        <f>Lw-10*LOG10(rr^2+(vp*B224)^2)-11</f>
        <v>50.396619934290065</v>
      </c>
      <c r="D224">
        <f t="shared" si="6"/>
        <v>109562.51513438387</v>
      </c>
    </row>
    <row r="225" spans="1:4" ht="12.75">
      <c r="A225">
        <f t="shared" si="7"/>
        <v>11</v>
      </c>
      <c r="B225">
        <f>A225/vp</f>
        <v>0.5657142857142857</v>
      </c>
      <c r="C225">
        <f>Lw-10*LOG10(rr^2+(vp*B225)^2)-11</f>
        <v>50.272611725273315</v>
      </c>
      <c r="D225">
        <f t="shared" si="6"/>
        <v>106478.31564668666</v>
      </c>
    </row>
    <row r="226" spans="1:4" ht="12.75">
      <c r="A226">
        <f t="shared" si="7"/>
        <v>12</v>
      </c>
      <c r="B226">
        <f>A226/vp</f>
        <v>0.6171428571428572</v>
      </c>
      <c r="C226">
        <f>Lw-10*LOG10(rr^2+(vp*B226)^2)-11</f>
        <v>50.140736601985694</v>
      </c>
      <c r="D226">
        <f t="shared" si="6"/>
        <v>103293.65861174026</v>
      </c>
    </row>
    <row r="227" spans="1:4" ht="12.75">
      <c r="A227">
        <f t="shared" si="7"/>
        <v>13</v>
      </c>
      <c r="B227">
        <f>A227/vp</f>
        <v>0.6685714285714286</v>
      </c>
      <c r="C227">
        <f>Lw-10*LOG10(rr^2+(vp*B227)^2)-11</f>
        <v>50.001794975729034</v>
      </c>
      <c r="D227">
        <f t="shared" si="6"/>
        <v>100041.33938592953</v>
      </c>
    </row>
    <row r="228" spans="1:4" ht="12.75">
      <c r="A228">
        <f t="shared" si="7"/>
        <v>14</v>
      </c>
      <c r="B228">
        <f>A228/vp</f>
        <v>0.7200000000000001</v>
      </c>
      <c r="C228">
        <f>Lw-10*LOG10(rr^2+(vp*B228)^2)-11</f>
        <v>49.856568428805595</v>
      </c>
      <c r="D228">
        <f t="shared" si="6"/>
        <v>96751.30751818302</v>
      </c>
    </row>
    <row r="229" spans="1:4" ht="12.75">
      <c r="A229">
        <f t="shared" si="7"/>
        <v>15</v>
      </c>
      <c r="B229">
        <f>A229/vp</f>
        <v>0.7714285714285715</v>
      </c>
      <c r="C229">
        <f>Lw-10*LOG10(rr^2+(vp*B229)^2)-11</f>
        <v>49.70581074285707</v>
      </c>
      <c r="D229">
        <f t="shared" si="6"/>
        <v>93450.38055579779</v>
      </c>
    </row>
    <row r="230" spans="1:4" ht="12.75">
      <c r="A230">
        <f t="shared" si="7"/>
        <v>16</v>
      </c>
      <c r="B230">
        <f>A230/vp</f>
        <v>0.822857142857143</v>
      </c>
      <c r="C230">
        <f>Lw-10*LOG10(rr^2+(vp*B230)^2)-11</f>
        <v>49.55024091587953</v>
      </c>
      <c r="D230">
        <f t="shared" si="6"/>
        <v>90162.11517869294</v>
      </c>
    </row>
    <row r="231" spans="1:4" ht="12.75">
      <c r="A231">
        <f t="shared" si="7"/>
        <v>17</v>
      </c>
      <c r="B231">
        <f>A231/vp</f>
        <v>0.8742857142857143</v>
      </c>
      <c r="C231">
        <f>Lw-10*LOG10(rr^2+(vp*B231)^2)-11</f>
        <v>49.39053804266169</v>
      </c>
      <c r="D231">
        <f t="shared" si="6"/>
        <v>86906.80905079686</v>
      </c>
    </row>
    <row r="232" spans="1:4" ht="12.75">
      <c r="A232">
        <f t="shared" si="7"/>
        <v>18</v>
      </c>
      <c r="B232">
        <f>A232/vp</f>
        <v>0.9257142857142858</v>
      </c>
      <c r="C232">
        <f>Lw-10*LOG10(rr^2+(vp*B232)^2)-11</f>
        <v>49.22733787572707</v>
      </c>
      <c r="D232">
        <f t="shared" si="6"/>
        <v>83701.60534502452</v>
      </c>
    </row>
    <row r="233" spans="1:4" ht="12.75">
      <c r="A233">
        <f t="shared" si="7"/>
        <v>19</v>
      </c>
      <c r="B233">
        <f>A233/vp</f>
        <v>0.9771428571428572</v>
      </c>
      <c r="C233">
        <f>Lw-10*LOG10(rr^2+(vp*B233)^2)-11</f>
        <v>49.06123085058789</v>
      </c>
      <c r="D233">
        <f t="shared" si="6"/>
        <v>80560.67289292939</v>
      </c>
    </row>
    <row r="234" spans="1:4" ht="12.75">
      <c r="A234">
        <f t="shared" si="7"/>
        <v>20</v>
      </c>
      <c r="B234">
        <f>A234/vp</f>
        <v>1.0285714285714287</v>
      </c>
      <c r="C234">
        <f>Lw-10*LOG10(rr^2+(vp*B234)^2)-11</f>
        <v>48.89276134608227</v>
      </c>
      <c r="D234">
        <f t="shared" si="6"/>
        <v>77495.43753407622</v>
      </c>
    </row>
    <row r="235" spans="1:4" ht="12.75">
      <c r="A235">
        <f t="shared" si="7"/>
        <v>21</v>
      </c>
      <c r="B235">
        <f>A235/vp</f>
        <v>1.08</v>
      </c>
      <c r="C235">
        <f>Lw-10*LOG10(rr^2+(vp*B235)^2)-11</f>
        <v>48.72242795309447</v>
      </c>
      <c r="D235">
        <f t="shared" si="6"/>
        <v>74514.84378276578</v>
      </c>
    </row>
    <row r="236" spans="1:4" ht="12.75">
      <c r="A236">
        <f t="shared" si="7"/>
        <v>22</v>
      </c>
      <c r="B236">
        <f>A236/vp</f>
        <v>1.1314285714285715</v>
      </c>
      <c r="C236">
        <f>Lw-10*LOG10(rr^2+(vp*B236)^2)-11</f>
        <v>48.5506845385084</v>
      </c>
      <c r="D236">
        <f t="shared" si="6"/>
        <v>71625.62982184695</v>
      </c>
    </row>
    <row r="237" spans="1:4" ht="12.75">
      <c r="A237">
        <f t="shared" si="7"/>
        <v>23</v>
      </c>
      <c r="B237">
        <f>A237/vp</f>
        <v>1.182857142857143</v>
      </c>
      <c r="C237">
        <f>Lw-10*LOG10(rr^2+(vp*B237)^2)-11</f>
        <v>48.37794191180288</v>
      </c>
      <c r="D237">
        <f t="shared" si="6"/>
        <v>68832.60266241629</v>
      </c>
    </row>
    <row r="238" spans="1:4" ht="12.75">
      <c r="A238">
        <f t="shared" si="7"/>
        <v>24</v>
      </c>
      <c r="B238">
        <f>A238/vp</f>
        <v>1.2342857142857144</v>
      </c>
      <c r="C238">
        <f>Lw-10*LOG10(rr^2+(vp*B238)^2)-11</f>
        <v>48.204569925970944</v>
      </c>
      <c r="D238">
        <f t="shared" si="6"/>
        <v>66138.90380718425</v>
      </c>
    </row>
    <row r="239" spans="1:4" ht="12.75">
      <c r="A239">
        <f t="shared" si="7"/>
        <v>25</v>
      </c>
      <c r="B239">
        <f>A239/vp</f>
        <v>1.2857142857142858</v>
      </c>
      <c r="C239">
        <f>Lw-10*LOG10(rr^2+(vp*B239)^2)-11</f>
        <v>48.03089986991944</v>
      </c>
      <c r="D239">
        <f t="shared" si="6"/>
        <v>63546.258777942654</v>
      </c>
    </row>
    <row r="240" spans="1:4" ht="12.75">
      <c r="A240">
        <f t="shared" si="7"/>
        <v>26</v>
      </c>
      <c r="B240">
        <f>A240/vp</f>
        <v>1.3371428571428572</v>
      </c>
      <c r="C240">
        <f>Lw-10*LOG10(rr^2+(vp*B240)^2)-11</f>
        <v>47.85722703438414</v>
      </c>
      <c r="D240">
        <f t="shared" si="6"/>
        <v>61055.206358515235</v>
      </c>
    </row>
    <row r="241" spans="1:4" ht="12.75">
      <c r="A241">
        <f t="shared" si="7"/>
        <v>27</v>
      </c>
      <c r="B241">
        <f>A241/vp</f>
        <v>1.3885714285714288</v>
      </c>
      <c r="C241">
        <f>Lw-10*LOG10(rr^2+(vp*B241)^2)-11</f>
        <v>47.68381335650874</v>
      </c>
      <c r="D241">
        <f t="shared" si="6"/>
        <v>58665.30537106953</v>
      </c>
    </row>
    <row r="242" spans="1:4" ht="12.75">
      <c r="A242">
        <f t="shared" si="7"/>
        <v>28</v>
      </c>
      <c r="B242">
        <f>A242/vp</f>
        <v>1.4400000000000002</v>
      </c>
      <c r="C242">
        <f>Lw-10*LOG10(rr^2+(vp*B242)^2)-11</f>
        <v>47.510890068906434</v>
      </c>
      <c r="D242">
        <f t="shared" si="6"/>
        <v>56375.31829129041</v>
      </c>
    </row>
    <row r="243" spans="1:4" ht="12.75">
      <c r="A243">
        <f t="shared" si="7"/>
        <v>29</v>
      </c>
      <c r="B243">
        <f>A243/vp</f>
        <v>1.4914285714285715</v>
      </c>
      <c r="C243">
        <f>Lw-10*LOG10(rr^2+(vp*B243)^2)-11</f>
        <v>47.33866029694891</v>
      </c>
      <c r="D243">
        <f t="shared" si="6"/>
        <v>54183.3720821475</v>
      </c>
    </row>
    <row r="244" spans="1:4" ht="12.75">
      <c r="A244">
        <f t="shared" si="7"/>
        <v>30</v>
      </c>
      <c r="B244">
        <f>A244/vp</f>
        <v>1.542857142857143</v>
      </c>
      <c r="C244">
        <f>Lw-10*LOG10(rr^2+(vp*B244)^2)-11</f>
        <v>47.167301563171954</v>
      </c>
      <c r="D244">
        <f t="shared" si="6"/>
        <v>52087.09735896935</v>
      </c>
    </row>
    <row r="245" spans="1:4" ht="12.75">
      <c r="A245">
        <f t="shared" si="7"/>
        <v>31</v>
      </c>
      <c r="B245">
        <f>A245/vp</f>
        <v>1.5942857142857143</v>
      </c>
      <c r="C245">
        <f>Lw-10*LOG10(rr^2+(vp*B245)^2)-11</f>
        <v>46.996968170184154</v>
      </c>
      <c r="D245">
        <f t="shared" si="6"/>
        <v>50083.7474605474</v>
      </c>
    </row>
    <row r="246" spans="1:4" ht="12.75">
      <c r="A246">
        <f t="shared" si="7"/>
        <v>32</v>
      </c>
      <c r="B246">
        <f>A246/vp</f>
        <v>1.645714285714286</v>
      </c>
      <c r="C246">
        <f>Lw-10*LOG10(rr^2+(vp*B246)^2)-11</f>
        <v>46.82779344355481</v>
      </c>
      <c r="D246">
        <f t="shared" si="6"/>
        <v>48170.299255565886</v>
      </c>
    </row>
    <row r="247" spans="1:4" ht="12.75">
      <c r="A247">
        <f t="shared" si="7"/>
        <v>33</v>
      </c>
      <c r="B247">
        <f>A247/vp</f>
        <v>1.6971428571428573</v>
      </c>
      <c r="C247">
        <f>Lw-10*LOG10(rr^2+(vp*B247)^2)-11</f>
        <v>46.65989182412821</v>
      </c>
      <c r="D247">
        <f t="shared" si="6"/>
        <v>46343.53761518569</v>
      </c>
    </row>
    <row r="248" spans="1:4" ht="12.75">
      <c r="A248">
        <f t="shared" si="7"/>
        <v>34</v>
      </c>
      <c r="B248">
        <f>A248/vp</f>
        <v>1.7485714285714287</v>
      </c>
      <c r="C248">
        <f>Lw-10*LOG10(rr^2+(vp*B248)^2)-11</f>
        <v>46.493360805367566</v>
      </c>
      <c r="D248">
        <f t="shared" si="6"/>
        <v>44600.125475816014</v>
      </c>
    </row>
    <row r="249" spans="1:4" ht="12.75">
      <c r="A249">
        <f t="shared" si="7"/>
        <v>35</v>
      </c>
      <c r="B249">
        <f>A249/vp</f>
        <v>1.8</v>
      </c>
      <c r="C249">
        <f>Lw-10*LOG10(rr^2+(vp*B249)^2)-11</f>
        <v>46.32828271596986</v>
      </c>
      <c r="D249">
        <f t="shared" si="6"/>
        <v>42936.661336447694</v>
      </c>
    </row>
    <row r="250" spans="1:4" ht="12.75">
      <c r="A250">
        <f t="shared" si="7"/>
        <v>36</v>
      </c>
      <c r="B250">
        <f>A250/vp</f>
        <v>1.8514285714285716</v>
      </c>
      <c r="C250">
        <f>Lw-10*LOG10(rr^2+(vp*B250)^2)-11</f>
        <v>46.16472635138307</v>
      </c>
      <c r="D250">
        <f t="shared" si="6"/>
        <v>41349.725909645116</v>
      </c>
    </row>
    <row r="251" spans="1:4" ht="12.75">
      <c r="A251">
        <f t="shared" si="7"/>
        <v>37</v>
      </c>
      <c r="B251">
        <f>A251/vp</f>
        <v>1.902857142857143</v>
      </c>
      <c r="C251">
        <f>Lw-10*LOG10(rr^2+(vp*B251)^2)-11</f>
        <v>46.00274846024363</v>
      </c>
      <c r="D251">
        <f t="shared" si="6"/>
        <v>39835.91949469821</v>
      </c>
    </row>
    <row r="252" spans="1:4" ht="12.75">
      <c r="A252">
        <f t="shared" si="7"/>
        <v>38</v>
      </c>
      <c r="B252">
        <f>A252/vp</f>
        <v>1.9542857142857144</v>
      </c>
      <c r="C252">
        <f>Lw-10*LOG10(rr^2+(vp*B252)^2)-11</f>
        <v>45.84239509334265</v>
      </c>
      <c r="D252">
        <f t="shared" si="6"/>
        <v>38391.89148014898</v>
      </c>
    </row>
    <row r="253" spans="1:4" ht="12.75">
      <c r="A253">
        <f t="shared" si="7"/>
        <v>39</v>
      </c>
      <c r="B253">
        <f>A253/vp</f>
        <v>2.005714285714286</v>
      </c>
      <c r="C253">
        <f>Lw-10*LOG10(rr^2+(vp*B253)^2)-11</f>
        <v>45.68370282370068</v>
      </c>
      <c r="D253">
        <f t="shared" si="6"/>
        <v>37014.36322107559</v>
      </c>
    </row>
    <row r="254" spans="1:4" ht="12.75">
      <c r="A254">
        <f t="shared" si="7"/>
        <v>40</v>
      </c>
      <c r="B254">
        <f>A254/vp</f>
        <v>2.0571428571428574</v>
      </c>
      <c r="C254">
        <f>Lw-10*LOG10(rr^2+(vp*B254)^2)-11</f>
        <v>45.526699846830496</v>
      </c>
      <c r="D254">
        <f t="shared" si="6"/>
        <v>35700.14538086661</v>
      </c>
    </row>
    <row r="255" spans="1:4" ht="12.75">
      <c r="A255">
        <f t="shared" si="7"/>
        <v>41</v>
      </c>
      <c r="B255">
        <f>A255/vp</f>
        <v>2.1085714285714285</v>
      </c>
      <c r="C255">
        <f>Lw-10*LOG10(rr^2+(vp*B255)^2)-11</f>
        <v>45.3714069704132</v>
      </c>
      <c r="D255">
        <f t="shared" si="6"/>
        <v>34446.150681885585</v>
      </c>
    </row>
    <row r="256" spans="1:4" ht="12.75">
      <c r="A256">
        <f t="shared" si="7"/>
        <v>42</v>
      </c>
      <c r="B256">
        <f>A256/vp</f>
        <v>2.16</v>
      </c>
      <c r="C256">
        <f>Lw-10*LOG10(rr^2+(vp*B256)^2)-11</f>
        <v>45.21783850250122</v>
      </c>
      <c r="D256">
        <f t="shared" si="6"/>
        <v>33249.40287669661</v>
      </c>
    </row>
    <row r="257" spans="1:4" ht="12.75">
      <c r="A257">
        <f t="shared" si="7"/>
        <v>43</v>
      </c>
      <c r="B257">
        <f>A257/vp</f>
        <v>2.2114285714285717</v>
      </c>
      <c r="C257">
        <f>Lw-10*LOG10(rr^2+(vp*B257)^2)-11</f>
        <v>45.06600304706898</v>
      </c>
      <c r="D257">
        <f t="shared" si="6"/>
        <v>32107.042632347715</v>
      </c>
    </row>
    <row r="258" spans="1:4" ht="12.75">
      <c r="A258">
        <f t="shared" si="7"/>
        <v>44</v>
      </c>
      <c r="B258">
        <f>A258/vp</f>
        <v>2.262857142857143</v>
      </c>
      <c r="C258">
        <f>Lw-10*LOG10(rr^2+(vp*B258)^2)-11</f>
        <v>44.9159042153157</v>
      </c>
      <c r="D258">
        <f t="shared" si="6"/>
        <v>31016.330914653725</v>
      </c>
    </row>
    <row r="259" spans="1:4" ht="12.75">
      <c r="A259">
        <f t="shared" si="7"/>
        <v>45</v>
      </c>
      <c r="B259">
        <f>A259/vp</f>
        <v>2.3142857142857145</v>
      </c>
      <c r="C259">
        <f>Lw-10*LOG10(rr^2+(vp*B259)^2)-11</f>
        <v>44.76754126063192</v>
      </c>
      <c r="D259">
        <f t="shared" si="6"/>
        <v>29974.650366954073</v>
      </c>
    </row>
    <row r="260" spans="1:4" ht="12.75">
      <c r="A260">
        <f t="shared" si="7"/>
        <v>46</v>
      </c>
      <c r="B260">
        <f>A260/vp</f>
        <v>2.365714285714286</v>
      </c>
      <c r="C260">
        <f>Lw-10*LOG10(rr^2+(vp*B260)^2)-11</f>
        <v>44.620909644605014</v>
      </c>
      <c r="D260">
        <f t="shared" si="6"/>
        <v>28979.505097565954</v>
      </c>
    </row>
    <row r="261" spans="1:4" ht="12.75">
      <c r="A261">
        <f t="shared" si="7"/>
        <v>47</v>
      </c>
      <c r="B261">
        <f>A261/vp</f>
        <v>2.4171428571428573</v>
      </c>
      <c r="C261">
        <f>Lw-10*LOG10(rr^2+(vp*B261)^2)-11</f>
        <v>44.47600154088558</v>
      </c>
      <c r="D261">
        <f t="shared" si="6"/>
        <v>28028.519221040322</v>
      </c>
    </row>
    <row r="262" spans="1:4" ht="12.75">
      <c r="A262">
        <f t="shared" si="7"/>
        <v>48</v>
      </c>
      <c r="B262">
        <f>A262/vp</f>
        <v>2.468571428571429</v>
      </c>
      <c r="C262">
        <f>Lw-10*LOG10(rr^2+(vp*B262)^2)-11</f>
        <v>44.33280628318401</v>
      </c>
      <c r="D262">
        <f t="shared" si="6"/>
        <v>27119.434439203902</v>
      </c>
    </row>
    <row r="263" spans="1:4" ht="12.75">
      <c r="A263">
        <f t="shared" si="7"/>
        <v>49</v>
      </c>
      <c r="B263">
        <f>A263/vp</f>
        <v>2.52</v>
      </c>
      <c r="C263">
        <f>Lw-10*LOG10(rr^2+(vp*B263)^2)-11</f>
        <v>44.19131076312832</v>
      </c>
      <c r="D263">
        <f t="shared" si="6"/>
        <v>26250.10689769602</v>
      </c>
    </row>
    <row r="264" spans="1:4" ht="12.75">
      <c r="A264">
        <f t="shared" si="7"/>
        <v>50</v>
      </c>
      <c r="B264">
        <f>A264/vp</f>
        <v>2.5714285714285716</v>
      </c>
      <c r="C264">
        <f>Lw-10*LOG10(rr^2+(vp*B264)^2)-11</f>
        <v>44.051499783199056</v>
      </c>
      <c r="D264">
        <f t="shared" si="6"/>
        <v>25418.503511177038</v>
      </c>
    </row>
    <row r="265" spans="1:4" ht="12.75">
      <c r="A265">
        <f t="shared" si="7"/>
        <v>51</v>
      </c>
      <c r="B265">
        <f>A265/vp</f>
        <v>2.622857142857143</v>
      </c>
      <c r="C265">
        <f>Lw-10*LOG10(rr^2+(vp*B265)^2)-11</f>
        <v>43.91335636947057</v>
      </c>
      <c r="D265">
        <f t="shared" si="6"/>
        <v>24622.697914577842</v>
      </c>
    </row>
    <row r="266" spans="1:4" ht="12.75">
      <c r="A266">
        <f t="shared" si="7"/>
        <v>52</v>
      </c>
      <c r="B266">
        <f>A266/vp</f>
        <v>2.6742857142857144</v>
      </c>
      <c r="C266">
        <f>Lw-10*LOG10(rr^2+(vp*B266)^2)-11</f>
        <v>43.77686204843333</v>
      </c>
      <c r="D266">
        <f t="shared" si="6"/>
        <v>23860.866167746557</v>
      </c>
    </row>
    <row r="267" spans="1:4" ht="12.75">
      <c r="A267">
        <f t="shared" si="7"/>
        <v>53</v>
      </c>
      <c r="B267">
        <f>A267/vp</f>
        <v>2.725714285714286</v>
      </c>
      <c r="C267">
        <f>Lw-10*LOG10(rr^2+(vp*B267)^2)-11</f>
        <v>43.64199709175102</v>
      </c>
      <c r="D267">
        <f t="shared" si="6"/>
        <v>23131.28231579155</v>
      </c>
    </row>
    <row r="268" spans="1:4" ht="12.75">
      <c r="A268">
        <f t="shared" si="7"/>
        <v>54</v>
      </c>
      <c r="B268">
        <f>A268/vp</f>
        <v>2.7771428571428576</v>
      </c>
      <c r="C268">
        <f>Lw-10*LOG10(rr^2+(vp*B268)^2)-11</f>
        <v>43.508740732418886</v>
      </c>
      <c r="D268">
        <f t="shared" si="6"/>
        <v>22432.313886593638</v>
      </c>
    </row>
    <row r="269" spans="1:4" ht="12.75">
      <c r="A269">
        <f t="shared" si="7"/>
        <v>55</v>
      </c>
      <c r="B269">
        <f>A269/vp</f>
        <v>2.8285714285714287</v>
      </c>
      <c r="C269">
        <f>Lw-10*LOG10(rr^2+(vp*B269)^2)-11</f>
        <v>43.377071355435255</v>
      </c>
      <c r="D269">
        <f t="shared" si="6"/>
        <v>21762.4173897064</v>
      </c>
    </row>
    <row r="270" spans="1:4" ht="12.75">
      <c r="A270">
        <f t="shared" si="7"/>
        <v>56</v>
      </c>
      <c r="B270">
        <f>A270/vp</f>
        <v>2.8800000000000003</v>
      </c>
      <c r="C270">
        <f>Lw-10*LOG10(rr^2+(vp*B270)^2)-11</f>
        <v>43.246966665776014</v>
      </c>
      <c r="D270">
        <f t="shared" si="6"/>
        <v>21120.133866638727</v>
      </c>
    </row>
    <row r="271" spans="1:4" ht="12.75">
      <c r="A271">
        <f t="shared" si="7"/>
        <v>57</v>
      </c>
      <c r="B271">
        <f>A271/vp</f>
        <v>2.9314285714285715</v>
      </c>
      <c r="C271">
        <f>Lw-10*LOG10(rr^2+(vp*B271)^2)-11</f>
        <v>43.11840383616908</v>
      </c>
      <c r="D271">
        <f aca="true" t="shared" si="8" ref="D271:D334">10^(C271/10)</f>
        <v>20504.084530828168</v>
      </c>
    </row>
    <row r="272" spans="1:4" ht="12.75">
      <c r="A272">
        <f aca="true" t="shared" si="9" ref="A272:A335">A271+1</f>
        <v>58</v>
      </c>
      <c r="B272">
        <f>A272/vp</f>
        <v>2.982857142857143</v>
      </c>
      <c r="C272">
        <f>Lw-10*LOG10(rr^2+(vp*B272)^2)-11</f>
        <v>42.991359636901606</v>
      </c>
      <c r="D272">
        <f t="shared" si="8"/>
        <v>19912.966526053704</v>
      </c>
    </row>
    <row r="273" spans="1:4" ht="12.75">
      <c r="A273">
        <f t="shared" si="9"/>
        <v>59</v>
      </c>
      <c r="B273">
        <f>A273/vp</f>
        <v>3.0342857142857147</v>
      </c>
      <c r="C273">
        <f>Lw-10*LOG10(rr^2+(vp*B273)^2)-11</f>
        <v>42.86581054965427</v>
      </c>
      <c r="D273">
        <f t="shared" si="8"/>
        <v>19345.548824264053</v>
      </c>
    </row>
    <row r="274" spans="1:4" ht="12.75">
      <c r="A274">
        <f t="shared" si="9"/>
        <v>60</v>
      </c>
      <c r="B274">
        <f>A274/vp</f>
        <v>3.085714285714286</v>
      </c>
      <c r="C274">
        <f>Lw-10*LOG10(rr^2+(vp*B274)^2)-11</f>
        <v>42.74173286714289</v>
      </c>
      <c r="D274">
        <f t="shared" si="8"/>
        <v>18800.668277497814</v>
      </c>
    </row>
    <row r="275" spans="1:4" ht="12.75">
      <c r="A275">
        <f t="shared" si="9"/>
        <v>61</v>
      </c>
      <c r="B275">
        <f>A275/vp</f>
        <v>3.1371428571428575</v>
      </c>
      <c r="C275">
        <f>Lw-10*LOG10(rr^2+(vp*B275)^2)-11</f>
        <v>42.61910278015494</v>
      </c>
      <c r="D275">
        <f t="shared" si="8"/>
        <v>18277.225833508535</v>
      </c>
    </row>
    <row r="276" spans="1:4" ht="12.75">
      <c r="A276">
        <f t="shared" si="9"/>
        <v>62</v>
      </c>
      <c r="B276">
        <f>A276/vp</f>
        <v>3.1885714285714286</v>
      </c>
      <c r="C276">
        <f>Lw-10*LOG10(rr^2+(vp*B276)^2)-11</f>
        <v>42.49789645339641</v>
      </c>
      <c r="D276">
        <f t="shared" si="8"/>
        <v>17774.18292065972</v>
      </c>
    </row>
    <row r="277" spans="1:4" ht="12.75">
      <c r="A277">
        <f t="shared" si="9"/>
        <v>63</v>
      </c>
      <c r="B277">
        <f>A277/vp</f>
        <v>3.24</v>
      </c>
      <c r="C277">
        <f>Lw-10*LOG10(rr^2+(vp*B277)^2)-11</f>
        <v>42.37809009140993</v>
      </c>
      <c r="D277">
        <f t="shared" si="8"/>
        <v>17290.558004446724</v>
      </c>
    </row>
    <row r="278" spans="1:4" ht="12.75">
      <c r="A278">
        <f t="shared" si="9"/>
        <v>64</v>
      </c>
      <c r="B278">
        <f>A278/vp</f>
        <v>3.291428571428572</v>
      </c>
      <c r="C278">
        <f>Lw-10*LOG10(rr^2+(vp*B278)^2)-11</f>
        <v>42.25965999568745</v>
      </c>
      <c r="D278">
        <f t="shared" si="8"/>
        <v>16825.423315489956</v>
      </c>
    </row>
    <row r="279" spans="1:4" ht="12.75">
      <c r="A279">
        <f t="shared" si="9"/>
        <v>65</v>
      </c>
      <c r="B279">
        <f>A279/vp</f>
        <v>3.342857142857143</v>
      </c>
      <c r="C279">
        <f>Lw-10*LOG10(rr^2+(vp*B279)^2)-11</f>
        <v>42.14258261397737</v>
      </c>
      <c r="D279">
        <f t="shared" si="8"/>
        <v>16377.901746892412</v>
      </c>
    </row>
    <row r="280" spans="1:4" ht="12.75">
      <c r="A280">
        <f t="shared" si="9"/>
        <v>66</v>
      </c>
      <c r="B280">
        <f>A280/vp</f>
        <v>3.3942857142857146</v>
      </c>
      <c r="C280">
        <f>Lw-10*LOG10(rr^2+(vp*B280)^2)-11</f>
        <v>42.026834582676166</v>
      </c>
      <c r="D280">
        <f t="shared" si="8"/>
        <v>15947.16391737165</v>
      </c>
    </row>
    <row r="281" spans="1:4" ht="12.75">
      <c r="A281">
        <f t="shared" si="9"/>
        <v>67</v>
      </c>
      <c r="B281">
        <f>A281/vp</f>
        <v>3.445714285714286</v>
      </c>
      <c r="C281">
        <f>Lw-10*LOG10(rr^2+(vp*B281)^2)-11</f>
        <v>41.91239276309683</v>
      </c>
      <c r="D281">
        <f t="shared" si="8"/>
        <v>15532.425395468928</v>
      </c>
    </row>
    <row r="282" spans="1:4" ht="12.75">
      <c r="A282">
        <f t="shared" si="9"/>
        <v>68</v>
      </c>
      <c r="B282">
        <f>A282/vp</f>
        <v>3.4971428571428573</v>
      </c>
      <c r="C282">
        <f>Lw-10*LOG10(rr^2+(vp*B282)^2)-11</f>
        <v>41.79923427231859</v>
      </c>
      <c r="D282">
        <f t="shared" si="8"/>
        <v>15132.944079334773</v>
      </c>
    </row>
    <row r="283" spans="1:4" ht="12.75">
      <c r="A283">
        <f t="shared" si="9"/>
        <v>69</v>
      </c>
      <c r="B283">
        <f>A283/vp</f>
        <v>3.548571428571429</v>
      </c>
      <c r="C283">
        <f>Lw-10*LOG10(rr^2+(vp*B283)^2)-11</f>
        <v>41.687336509245085</v>
      </c>
      <c r="D283">
        <f t="shared" si="8"/>
        <v>14748.017726035705</v>
      </c>
    </row>
    <row r="284" spans="1:4" ht="12.75">
      <c r="A284">
        <f t="shared" si="9"/>
        <v>70</v>
      </c>
      <c r="B284">
        <f>A284/vp</f>
        <v>3.6</v>
      </c>
      <c r="C284">
        <f>Lw-10*LOG10(rr^2+(vp*B284)^2)-11</f>
        <v>41.57667717642852</v>
      </c>
      <c r="D284">
        <f t="shared" si="8"/>
        <v>14376.981623968923</v>
      </c>
    </row>
    <row r="285" spans="1:4" ht="12.75">
      <c r="A285">
        <f t="shared" si="9"/>
        <v>71</v>
      </c>
      <c r="B285">
        <f>A285/vp</f>
        <v>3.6514285714285717</v>
      </c>
      <c r="C285">
        <f>Lw-10*LOG10(rr^2+(vp*B285)^2)-11</f>
        <v>41.467234298155816</v>
      </c>
      <c r="D285">
        <f t="shared" si="8"/>
        <v>14019.206401769905</v>
      </c>
    </row>
    <row r="286" spans="1:4" ht="12.75">
      <c r="A286">
        <f t="shared" si="9"/>
        <v>72</v>
      </c>
      <c r="B286">
        <f>A286/vp</f>
        <v>3.7028571428571433</v>
      </c>
      <c r="C286">
        <f>Lw-10*LOG10(rr^2+(vp*B286)^2)-11</f>
        <v>41.358986235237715</v>
      </c>
      <c r="D286">
        <f t="shared" si="8"/>
        <v>13674.095967021569</v>
      </c>
    </row>
    <row r="287" spans="1:4" ht="12.75">
      <c r="A287">
        <f t="shared" si="9"/>
        <v>73</v>
      </c>
      <c r="B287">
        <f>A287/vp</f>
        <v>3.7542857142857144</v>
      </c>
      <c r="C287">
        <f>Lw-10*LOG10(rr^2+(vp*B287)^2)-11</f>
        <v>41.25191169689294</v>
      </c>
      <c r="D287">
        <f t="shared" si="8"/>
        <v>13341.08556809341</v>
      </c>
    </row>
    <row r="288" spans="1:4" ht="12.75">
      <c r="A288">
        <f t="shared" si="9"/>
        <v>74</v>
      </c>
      <c r="B288">
        <f>A288/vp</f>
        <v>3.805714285714286</v>
      </c>
      <c r="C288">
        <f>Lw-10*LOG10(rr^2+(vp*B288)^2)-11</f>
        <v>41.145989750076126</v>
      </c>
      <c r="D288">
        <f t="shared" si="8"/>
        <v>13019.639972533712</v>
      </c>
    </row>
    <row r="289" spans="1:4" ht="12.75">
      <c r="A289">
        <f t="shared" si="9"/>
        <v>75</v>
      </c>
      <c r="B289">
        <f>A289/vp</f>
        <v>3.8571428571428577</v>
      </c>
      <c r="C289">
        <f>Lw-10*LOG10(rr^2+(vp*B289)^2)-11</f>
        <v>41.04119982655924</v>
      </c>
      <c r="D289">
        <f t="shared" si="8"/>
        <v>12709.251755588517</v>
      </c>
    </row>
    <row r="290" spans="1:4" ht="12.75">
      <c r="A290">
        <f t="shared" si="9"/>
        <v>76</v>
      </c>
      <c r="B290">
        <f>A290/vp</f>
        <v>3.908571428571429</v>
      </c>
      <c r="C290">
        <f>Lw-10*LOG10(rr^2+(vp*B290)^2)-11</f>
        <v>40.93752172804209</v>
      </c>
      <c r="D290">
        <f t="shared" si="8"/>
        <v>12409.43969261493</v>
      </c>
    </row>
    <row r="291" spans="1:4" ht="12.75">
      <c r="A291">
        <f t="shared" si="9"/>
        <v>77</v>
      </c>
      <c r="B291">
        <f>A291/vp</f>
        <v>3.9600000000000004</v>
      </c>
      <c r="C291">
        <f>Lw-10*LOG10(rr^2+(vp*B291)^2)-11</f>
        <v>40.83493562953643</v>
      </c>
      <c r="D291">
        <f t="shared" si="8"/>
        <v>12119.747249378745</v>
      </c>
    </row>
    <row r="292" spans="1:4" ht="12.75">
      <c r="A292">
        <f t="shared" si="9"/>
        <v>78</v>
      </c>
      <c r="B292">
        <f>A292/vp</f>
        <v>4.011428571428572</v>
      </c>
      <c r="C292">
        <f>Lw-10*LOG10(rr^2+(vp*B292)^2)-11</f>
        <v>40.73342208124131</v>
      </c>
      <c r="D292">
        <f t="shared" si="8"/>
        <v>11839.741164469839</v>
      </c>
    </row>
    <row r="293" spans="1:4" ht="12.75">
      <c r="A293">
        <f t="shared" si="9"/>
        <v>79</v>
      </c>
      <c r="B293">
        <f>A293/vp</f>
        <v>4.062857142857143</v>
      </c>
      <c r="C293">
        <f>Lw-10*LOG10(rr^2+(vp*B293)^2)-11</f>
        <v>40.632962009102684</v>
      </c>
      <c r="D293">
        <f t="shared" si="8"/>
        <v>11569.010118326265</v>
      </c>
    </row>
    <row r="294" spans="1:4" ht="12.75">
      <c r="A294">
        <f t="shared" si="9"/>
        <v>80</v>
      </c>
      <c r="B294">
        <f>A294/vp</f>
        <v>4.114285714285715</v>
      </c>
      <c r="C294">
        <f>Lw-10*LOG10(rr^2+(vp*B294)^2)-11</f>
        <v>40.53353671422883</v>
      </c>
      <c r="D294">
        <f t="shared" si="8"/>
        <v>11307.163483619697</v>
      </c>
    </row>
    <row r="295" spans="1:4" ht="12.75">
      <c r="A295">
        <f t="shared" si="9"/>
        <v>81</v>
      </c>
      <c r="B295">
        <f>A295/vp</f>
        <v>4.165714285714286</v>
      </c>
      <c r="C295">
        <f>Lw-10*LOG10(rr^2+(vp*B295)^2)-11</f>
        <v>40.435127871313696</v>
      </c>
      <c r="D295">
        <f t="shared" si="8"/>
        <v>11053.830152021746</v>
      </c>
    </row>
    <row r="296" spans="1:4" ht="12.75">
      <c r="A296">
        <f t="shared" si="9"/>
        <v>82</v>
      </c>
      <c r="B296">
        <f>A296/vp</f>
        <v>4.217142857142857</v>
      </c>
      <c r="C296">
        <f>Lw-10*LOG10(rr^2+(vp*B296)^2)-11</f>
        <v>40.337717526203534</v>
      </c>
      <c r="D296">
        <f t="shared" si="8"/>
        <v>10808.657432634136</v>
      </c>
    </row>
    <row r="297" spans="1:4" ht="12.75">
      <c r="A297">
        <f t="shared" si="9"/>
        <v>83</v>
      </c>
      <c r="B297">
        <f>A297/vp</f>
        <v>4.268571428571429</v>
      </c>
      <c r="C297">
        <f>Lw-10*LOG10(rr^2+(vp*B297)^2)-11</f>
        <v>40.24128809272634</v>
      </c>
      <c r="D297">
        <f t="shared" si="8"/>
        <v>10571.3100176242</v>
      </c>
    </row>
    <row r="298" spans="1:4" ht="12.75">
      <c r="A298">
        <f t="shared" si="9"/>
        <v>84</v>
      </c>
      <c r="B298">
        <f>A298/vp</f>
        <v>4.32</v>
      </c>
      <c r="C298">
        <f>Lw-10*LOG10(rr^2+(vp*B298)^2)-11</f>
        <v>40.14582234889064</v>
      </c>
      <c r="D298">
        <f t="shared" si="8"/>
        <v>10341.46901086163</v>
      </c>
    </row>
    <row r="299" spans="1:4" ht="12.75">
      <c r="A299">
        <f t="shared" si="9"/>
        <v>85</v>
      </c>
      <c r="B299">
        <f>A299/vp</f>
        <v>4.371428571428572</v>
      </c>
      <c r="C299">
        <f>Lw-10*LOG10(rr^2+(vp*B299)^2)-11</f>
        <v>40.05130343254747</v>
      </c>
      <c r="D299">
        <f t="shared" si="8"/>
        <v>10118.831015595933</v>
      </c>
    </row>
    <row r="300" spans="1:4" ht="12.75">
      <c r="A300">
        <f t="shared" si="9"/>
        <v>86</v>
      </c>
      <c r="B300">
        <f>A300/vp</f>
        <v>4.4228571428571435</v>
      </c>
      <c r="C300">
        <f>Lw-10*LOG10(rr^2+(vp*B300)^2)-11</f>
        <v>39.957714836599216</v>
      </c>
      <c r="D300">
        <f t="shared" si="8"/>
        <v>9903.107277450214</v>
      </c>
    </row>
    <row r="301" spans="1:4" ht="12.75">
      <c r="A301">
        <f t="shared" si="9"/>
        <v>87</v>
      </c>
      <c r="B301">
        <f>A301/vp</f>
        <v>4.474285714285715</v>
      </c>
      <c r="C301">
        <f>Lw-10*LOG10(rr^2+(vp*B301)^2)-11</f>
        <v>39.865040403828765</v>
      </c>
      <c r="D301">
        <f t="shared" si="8"/>
        <v>9694.022879232158</v>
      </c>
    </row>
    <row r="302" spans="1:4" ht="12.75">
      <c r="A302">
        <f t="shared" si="9"/>
        <v>88</v>
      </c>
      <c r="B302">
        <f>A302/vp</f>
        <v>4.525714285714286</v>
      </c>
      <c r="C302">
        <f>Lw-10*LOG10(rr^2+(vp*B302)^2)-11</f>
        <v>39.77326432141446</v>
      </c>
      <c r="D302">
        <f t="shared" si="8"/>
        <v>9491.31598427868</v>
      </c>
    </row>
    <row r="303" spans="1:4" ht="12.75">
      <c r="A303">
        <f t="shared" si="9"/>
        <v>89</v>
      </c>
      <c r="B303">
        <f>A303/vp</f>
        <v>4.577142857142857</v>
      </c>
      <c r="C303">
        <f>Lw-10*LOG10(rr^2+(vp*B303)^2)-11</f>
        <v>39.682371115188225</v>
      </c>
      <c r="D303">
        <f t="shared" si="8"/>
        <v>9294.737125254878</v>
      </c>
    </row>
    <row r="304" spans="1:4" ht="12.75">
      <c r="A304">
        <f t="shared" si="9"/>
        <v>90</v>
      </c>
      <c r="B304">
        <f>A304/vp</f>
        <v>4.628571428571429</v>
      </c>
      <c r="C304">
        <f>Lw-10*LOG10(rr^2+(vp*B304)^2)-11</f>
        <v>39.59234564368782</v>
      </c>
      <c r="D304">
        <f t="shared" si="8"/>
        <v>9104.048535521859</v>
      </c>
    </row>
    <row r="305" spans="1:4" ht="12.75">
      <c r="A305">
        <f t="shared" si="9"/>
        <v>91</v>
      </c>
      <c r="B305">
        <f>A305/vp</f>
        <v>4.680000000000001</v>
      </c>
      <c r="C305">
        <f>Lw-10*LOG10(rr^2+(vp*B305)^2)-11</f>
        <v>39.50317309204796</v>
      </c>
      <c r="D305">
        <f t="shared" si="8"/>
        <v>8919.023520371467</v>
      </c>
    </row>
    <row r="306" spans="1:4" ht="12.75">
      <c r="A306">
        <f t="shared" si="9"/>
        <v>92</v>
      </c>
      <c r="B306">
        <f>A306/vp</f>
        <v>4.731428571428572</v>
      </c>
      <c r="C306">
        <f>Lw-10*LOG10(rr^2+(vp*B306)^2)-11</f>
        <v>39.41483896576959</v>
      </c>
      <c r="D306">
        <f t="shared" si="8"/>
        <v>8739.445865598878</v>
      </c>
    </row>
    <row r="307" spans="1:4" ht="12.75">
      <c r="A307">
        <f t="shared" si="9"/>
        <v>93</v>
      </c>
      <c r="B307">
        <f>A307/vp</f>
        <v>4.782857142857143</v>
      </c>
      <c r="C307">
        <f>Lw-10*LOG10(rr^2+(vp*B307)^2)-11</f>
        <v>39.327329084402145</v>
      </c>
      <c r="D307">
        <f t="shared" si="8"/>
        <v>8565.109281046814</v>
      </c>
    </row>
    <row r="308" spans="1:4" ht="12.75">
      <c r="A308">
        <f t="shared" si="9"/>
        <v>94</v>
      </c>
      <c r="B308">
        <f>A308/vp</f>
        <v>4.8342857142857145</v>
      </c>
      <c r="C308">
        <f>Lw-10*LOG10(rr^2+(vp*B308)^2)-11</f>
        <v>39.240629575168896</v>
      </c>
      <c r="D308">
        <f t="shared" si="8"/>
        <v>8395.816876908173</v>
      </c>
    </row>
    <row r="309" spans="1:4" ht="12.75">
      <c r="A309">
        <f t="shared" si="9"/>
        <v>95</v>
      </c>
      <c r="B309">
        <f>A309/vp</f>
        <v>4.885714285714286</v>
      </c>
      <c r="C309">
        <f>Lw-10*LOG10(rr^2+(vp*B309)^2)-11</f>
        <v>39.15472686656207</v>
      </c>
      <c r="D309">
        <f t="shared" si="8"/>
        <v>8231.380670717946</v>
      </c>
    </row>
    <row r="310" spans="1:4" ht="12.75">
      <c r="A310">
        <f t="shared" si="9"/>
        <v>96</v>
      </c>
      <c r="B310">
        <f>A310/vp</f>
        <v>4.937142857142858</v>
      </c>
      <c r="C310">
        <f>Lw-10*LOG10(rr^2+(vp*B310)^2)-11</f>
        <v>39.069607681930904</v>
      </c>
      <c r="D310">
        <f t="shared" si="8"/>
        <v>8071.621123100106</v>
      </c>
    </row>
    <row r="311" spans="1:4" ht="12.75">
      <c r="A311">
        <f t="shared" si="9"/>
        <v>97</v>
      </c>
      <c r="B311">
        <f>A311/vp</f>
        <v>4.988571428571429</v>
      </c>
      <c r="C311">
        <f>Lw-10*LOG10(rr^2+(vp*B311)^2)-11</f>
        <v>38.98525903308267</v>
      </c>
      <c r="D311">
        <f t="shared" si="8"/>
        <v>7916.3667004612535</v>
      </c>
    </row>
    <row r="312" spans="1:4" ht="12.75">
      <c r="A312">
        <f t="shared" si="9"/>
        <v>98</v>
      </c>
      <c r="B312">
        <f>A312/vp</f>
        <v>5.04</v>
      </c>
      <c r="C312">
        <f>Lw-10*LOG10(rr^2+(vp*B312)^2)-11</f>
        <v>38.90166821391437</v>
      </c>
      <c r="D312">
        <f t="shared" si="8"/>
        <v>7765.453462941458</v>
      </c>
    </row>
    <row r="313" spans="1:4" ht="12.75">
      <c r="A313">
        <f t="shared" si="9"/>
        <v>99</v>
      </c>
      <c r="B313">
        <f>A313/vp</f>
        <v>5.091428571428572</v>
      </c>
      <c r="C313">
        <f>Lw-10*LOG10(rr^2+(vp*B313)^2)-11</f>
        <v>38.818822794089996</v>
      </c>
      <c r="D313">
        <f t="shared" si="8"/>
        <v>7618.724676043376</v>
      </c>
    </row>
    <row r="314" spans="1:4" ht="12.75">
      <c r="A314">
        <f t="shared" si="9"/>
        <v>100</v>
      </c>
      <c r="B314">
        <f>A314/vp</f>
        <v>5.142857142857143</v>
      </c>
      <c r="C314">
        <f>Lw-10*LOG10(rr^2+(vp*B314)^2)-11</f>
        <v>38.736710612776506</v>
      </c>
      <c r="D314">
        <f t="shared" si="8"/>
        <v>7476.030444463821</v>
      </c>
    </row>
    <row r="315" spans="1:4" ht="12.75">
      <c r="A315">
        <f t="shared" si="9"/>
        <v>101</v>
      </c>
      <c r="B315">
        <f>A315/vp</f>
        <v>5.194285714285715</v>
      </c>
      <c r="C315">
        <f>Lw-10*LOG10(rr^2+(vp*B315)^2)-11</f>
        <v>38.65531977244957</v>
      </c>
      <c r="D315">
        <f t="shared" si="8"/>
        <v>7337.227366749326</v>
      </c>
    </row>
    <row r="316" spans="1:4" ht="12.75">
      <c r="A316">
        <f t="shared" si="9"/>
        <v>102</v>
      </c>
      <c r="B316">
        <f>A316/vp</f>
        <v>5.245714285714286</v>
      </c>
      <c r="C316">
        <f>Lw-10*LOG10(rr^2+(vp*B316)^2)-11</f>
        <v>38.57463863277857</v>
      </c>
      <c r="D316">
        <f t="shared" si="8"/>
        <v>7202.1782094866585</v>
      </c>
    </row>
    <row r="317" spans="1:4" ht="12.75">
      <c r="A317">
        <f t="shared" si="9"/>
        <v>103</v>
      </c>
      <c r="B317">
        <f>A317/vp</f>
        <v>5.297142857142857</v>
      </c>
      <c r="C317">
        <f>Lw-10*LOG10(rr^2+(vp*B317)^2)-11</f>
        <v>38.494655804598764</v>
      </c>
      <c r="D317">
        <f t="shared" si="8"/>
        <v>7070.751599824479</v>
      </c>
    </row>
    <row r="318" spans="1:4" ht="12.75">
      <c r="A318">
        <f t="shared" si="9"/>
        <v>104</v>
      </c>
      <c r="B318">
        <f>A318/vp</f>
        <v>5.348571428571429</v>
      </c>
      <c r="C318">
        <f>Lw-10*LOG10(rr^2+(vp*B318)^2)-11</f>
        <v>38.41536014397749</v>
      </c>
      <c r="D318">
        <f t="shared" si="8"/>
        <v>6942.8217352004385</v>
      </c>
    </row>
    <row r="319" spans="1:4" ht="12.75">
      <c r="A319">
        <f t="shared" si="9"/>
        <v>105</v>
      </c>
      <c r="B319">
        <f>A319/vp</f>
        <v>5.4</v>
      </c>
      <c r="C319">
        <f>Lw-10*LOG10(rr^2+(vp*B319)^2)-11</f>
        <v>38.336740746379625</v>
      </c>
      <c r="D319">
        <f t="shared" si="8"/>
        <v>6818.268109221313</v>
      </c>
    </row>
    <row r="320" spans="1:4" ht="12.75">
      <c r="A320">
        <f t="shared" si="9"/>
        <v>106</v>
      </c>
      <c r="B320">
        <f>A320/vp</f>
        <v>5.451428571428572</v>
      </c>
      <c r="C320">
        <f>Lw-10*LOG10(rr^2+(vp*B320)^2)-11</f>
        <v>38.25878694093703</v>
      </c>
      <c r="D320">
        <f t="shared" si="8"/>
        <v>6696.975252712955</v>
      </c>
    </row>
    <row r="321" spans="1:4" ht="12.75">
      <c r="A321">
        <f t="shared" si="9"/>
        <v>107</v>
      </c>
      <c r="B321">
        <f>A321/vp</f>
        <v>5.502857142857144</v>
      </c>
      <c r="C321">
        <f>Lw-10*LOG10(rr^2+(vp*B321)^2)-11</f>
        <v>38.18148828482546</v>
      </c>
      <c r="D321">
        <f t="shared" si="8"/>
        <v>6578.832489020069</v>
      </c>
    </row>
    <row r="322" spans="1:4" ht="12.75">
      <c r="A322">
        <f t="shared" si="9"/>
        <v>108</v>
      </c>
      <c r="B322">
        <f>A322/vp</f>
        <v>5.554285714285715</v>
      </c>
      <c r="C322">
        <f>Lw-10*LOG10(rr^2+(vp*B322)^2)-11</f>
        <v>38.10483455775179</v>
      </c>
      <c r="D322">
        <f t="shared" si="8"/>
        <v>6463.733702695767</v>
      </c>
    </row>
    <row r="323" spans="1:4" ht="12.75">
      <c r="A323">
        <f t="shared" si="9"/>
        <v>109</v>
      </c>
      <c r="B323">
        <f>A323/vp</f>
        <v>5.605714285714286</v>
      </c>
      <c r="C323">
        <f>Lw-10*LOG10(rr^2+(vp*B323)^2)-11</f>
        <v>38.0288157565535</v>
      </c>
      <c r="D323">
        <f t="shared" si="8"/>
        <v>6351.577120776283</v>
      </c>
    </row>
    <row r="324" spans="1:4" ht="12.75">
      <c r="A324">
        <f t="shared" si="9"/>
        <v>110</v>
      </c>
      <c r="B324">
        <f>A324/vp</f>
        <v>5.6571428571428575</v>
      </c>
      <c r="C324">
        <f>Lw-10*LOG10(rr^2+(vp*B324)^2)-11</f>
        <v>37.95342208991203</v>
      </c>
      <c r="D324">
        <f t="shared" si="8"/>
        <v>6242.2651058882575</v>
      </c>
    </row>
    <row r="325" spans="1:4" ht="12.75">
      <c r="A325">
        <f t="shared" si="9"/>
        <v>111</v>
      </c>
      <c r="B325">
        <f>A325/vp</f>
        <v>5.708571428571429</v>
      </c>
      <c r="C325">
        <f>Lw-10*LOG10(rr^2+(vp*B325)^2)-11</f>
        <v>37.878643973180885</v>
      </c>
      <c r="D325">
        <f t="shared" si="8"/>
        <v>6135.703960484183</v>
      </c>
    </row>
    <row r="326" spans="1:4" ht="12.75">
      <c r="A326">
        <f t="shared" si="9"/>
        <v>112</v>
      </c>
      <c r="B326">
        <f>A326/vp</f>
        <v>5.760000000000001</v>
      </c>
      <c r="C326">
        <f>Lw-10*LOG10(rr^2+(vp*B326)^2)-11</f>
        <v>37.80447202332883</v>
      </c>
      <c r="D326">
        <f t="shared" si="8"/>
        <v>6031.803741546678</v>
      </c>
    </row>
    <row r="327" spans="1:4" ht="12.75">
      <c r="A327">
        <f t="shared" si="9"/>
        <v>113</v>
      </c>
      <c r="B327">
        <f>A327/vp</f>
        <v>5.811428571428572</v>
      </c>
      <c r="C327">
        <f>Lw-10*LOG10(rr^2+(vp*B327)^2)-11</f>
        <v>37.73089705399839</v>
      </c>
      <c r="D327">
        <f t="shared" si="8"/>
        <v>5930.478085144704</v>
      </c>
    </row>
    <row r="328" spans="1:4" ht="12.75">
      <c r="A328">
        <f t="shared" si="9"/>
        <v>114</v>
      </c>
      <c r="B328">
        <f>A328/vp</f>
        <v>5.862857142857143</v>
      </c>
      <c r="C328">
        <f>Lw-10*LOG10(rr^2+(vp*B328)^2)-11</f>
        <v>37.657910070679165</v>
      </c>
      <c r="D328">
        <f t="shared" si="8"/>
        <v>5831.644040263433</v>
      </c>
    </row>
    <row r="329" spans="1:4" ht="12.75">
      <c r="A329">
        <f t="shared" si="9"/>
        <v>115</v>
      </c>
      <c r="B329">
        <f>A329/vp</f>
        <v>5.914285714285715</v>
      </c>
      <c r="C329">
        <f>Lw-10*LOG10(rr^2+(vp*B329)^2)-11</f>
        <v>37.58550226599533</v>
      </c>
      <c r="D329">
        <f t="shared" si="8"/>
        <v>5735.2219113666615</v>
      </c>
    </row>
    <row r="330" spans="1:4" ht="12.75">
      <c r="A330">
        <f t="shared" si="9"/>
        <v>116</v>
      </c>
      <c r="B330">
        <f>A330/vp</f>
        <v>5.965714285714286</v>
      </c>
      <c r="C330">
        <f>Lw-10*LOG10(rr^2+(vp*B330)^2)-11</f>
        <v>37.513665015106504</v>
      </c>
      <c r="D330">
        <f t="shared" si="8"/>
        <v>5641.135109184584</v>
      </c>
    </row>
    <row r="331" spans="1:4" ht="12.75">
      <c r="A331">
        <f t="shared" si="9"/>
        <v>117</v>
      </c>
      <c r="B331">
        <f>A331/vp</f>
        <v>6.017142857142858</v>
      </c>
      <c r="C331">
        <f>Lw-10*LOG10(rr^2+(vp*B331)^2)-11</f>
        <v>37.44238987122076</v>
      </c>
      <c r="D331">
        <f t="shared" si="8"/>
        <v>5549.310009251653</v>
      </c>
    </row>
    <row r="332" spans="1:4" ht="12.75">
      <c r="A332">
        <f t="shared" si="9"/>
        <v>118</v>
      </c>
      <c r="B332">
        <f>A332/vp</f>
        <v>6.068571428571429</v>
      </c>
      <c r="C332">
        <f>Lw-10*LOG10(rr^2+(vp*B332)^2)-11</f>
        <v>37.3716685612184</v>
      </c>
      <c r="D332">
        <f t="shared" si="8"/>
        <v>5459.675817748865</v>
      </c>
    </row>
    <row r="333" spans="1:4" ht="12.75">
      <c r="A333">
        <f t="shared" si="9"/>
        <v>119</v>
      </c>
      <c r="B333">
        <f>A333/vp</f>
        <v>6.12</v>
      </c>
      <c r="C333">
        <f>Lw-10*LOG10(rr^2+(vp*B333)^2)-11</f>
        <v>37.30149298138502</v>
      </c>
      <c r="D333">
        <f t="shared" si="8"/>
        <v>5372.164444232946</v>
      </c>
    </row>
    <row r="334" spans="1:4" ht="12.75">
      <c r="A334">
        <f t="shared" si="9"/>
        <v>120</v>
      </c>
      <c r="B334">
        <f>A334/vp</f>
        <v>6.171428571428572</v>
      </c>
      <c r="C334">
        <f>Lw-10*LOG10(rr^2+(vp*B334)^2)-11</f>
        <v>37.23185519325222</v>
      </c>
      <c r="D334">
        <f t="shared" si="8"/>
        <v>5286.710380860437</v>
      </c>
    </row>
    <row r="335" spans="1:4" ht="12.75">
      <c r="A335">
        <f t="shared" si="9"/>
        <v>121</v>
      </c>
      <c r="B335">
        <f>A335/vp</f>
        <v>6.222857142857143</v>
      </c>
      <c r="C335">
        <f>Lw-10*LOG10(rr^2+(vp*B335)^2)-11</f>
        <v>37.16274741954422</v>
      </c>
      <c r="D335">
        <f aca="true" t="shared" si="10" ref="D335:D398">10^(C335/10)</f>
        <v>5203.250587739302</v>
      </c>
    </row>
    <row r="336" spans="1:4" ht="12.75">
      <c r="A336">
        <f aca="true" t="shared" si="11" ref="A336:A399">A335+1</f>
        <v>122</v>
      </c>
      <c r="B336">
        <f>A336/vp</f>
        <v>6.274285714285715</v>
      </c>
      <c r="C336">
        <f>Lw-10*LOG10(rr^2+(vp*B336)^2)-11</f>
        <v>37.09416204022821</v>
      </c>
      <c r="D336">
        <f t="shared" si="10"/>
        <v>5121.724384062687</v>
      </c>
    </row>
    <row r="337" spans="1:4" ht="12.75">
      <c r="A337">
        <f t="shared" si="11"/>
        <v>123</v>
      </c>
      <c r="B337">
        <f>A337/vp</f>
        <v>6.3257142857142865</v>
      </c>
      <c r="C337">
        <f>Lw-10*LOG10(rr^2+(vp*B337)^2)-11</f>
        <v>37.02609158866702</v>
      </c>
      <c r="D337">
        <f t="shared" si="10"/>
        <v>5042.0733447015455</v>
      </c>
    </row>
    <row r="338" spans="1:4" ht="12.75">
      <c r="A338">
        <f t="shared" si="11"/>
        <v>124</v>
      </c>
      <c r="B338">
        <f>A338/vp</f>
        <v>6.377142857142857</v>
      </c>
      <c r="C338">
        <f>Lw-10*LOG10(rr^2+(vp*B338)^2)-11</f>
        <v>36.95852874787152</v>
      </c>
      <c r="D338">
        <f t="shared" si="10"/>
        <v>4964.241201951641</v>
      </c>
    </row>
    <row r="339" spans="1:4" ht="12.75">
      <c r="A339">
        <f t="shared" si="11"/>
        <v>125</v>
      </c>
      <c r="B339">
        <f>A339/vp</f>
        <v>6.428571428571429</v>
      </c>
      <c r="C339">
        <f>Lw-10*LOG10(rr^2+(vp*B339)^2)-11</f>
        <v>36.89146634685107</v>
      </c>
      <c r="D339">
        <f t="shared" si="10"/>
        <v>4888.173752149428</v>
      </c>
    </row>
    <row r="340" spans="1:4" ht="12.75">
      <c r="A340">
        <f t="shared" si="11"/>
        <v>126</v>
      </c>
      <c r="B340">
        <f>A340/vp</f>
        <v>6.48</v>
      </c>
      <c r="C340">
        <f>Lw-10*LOG10(rr^2+(vp*B340)^2)-11</f>
        <v>36.824897357059726</v>
      </c>
      <c r="D340">
        <f t="shared" si="10"/>
        <v>4813.818766888559</v>
      </c>
    </row>
    <row r="341" spans="1:4" ht="12.75">
      <c r="A341">
        <f t="shared" si="11"/>
        <v>127</v>
      </c>
      <c r="B341">
        <f>A341/vp</f>
        <v>6.531428571428572</v>
      </c>
      <c r="C341">
        <f>Lw-10*LOG10(rr^2+(vp*B341)^2)-11</f>
        <v>36.7588148889362</v>
      </c>
      <c r="D341">
        <f t="shared" si="10"/>
        <v>4741.1259085847205</v>
      </c>
    </row>
    <row r="342" spans="1:4" ht="12.75">
      <c r="A342">
        <f t="shared" si="11"/>
        <v>128</v>
      </c>
      <c r="B342">
        <f>A342/vp</f>
        <v>6.582857142857144</v>
      </c>
      <c r="C342">
        <f>Lw-10*LOG10(rr^2+(vp*B342)^2)-11</f>
        <v>36.693212188535256</v>
      </c>
      <c r="D342">
        <f t="shared" si="10"/>
        <v>4670.046650151587</v>
      </c>
    </row>
    <row r="343" spans="1:4" ht="12.75">
      <c r="A343">
        <f t="shared" si="11"/>
        <v>129</v>
      </c>
      <c r="B343">
        <f>A343/vp</f>
        <v>6.634285714285715</v>
      </c>
      <c r="C343">
        <f>Lw-10*LOG10(rr^2+(vp*B343)^2)-11</f>
        <v>36.628082634248614</v>
      </c>
      <c r="D343">
        <f t="shared" si="10"/>
        <v>4600.534198565286</v>
      </c>
    </row>
    <row r="344" spans="1:4" ht="12.75">
      <c r="A344">
        <f t="shared" si="11"/>
        <v>130</v>
      </c>
      <c r="B344">
        <f>A344/vp</f>
        <v>6.685714285714286</v>
      </c>
      <c r="C344">
        <f>Lw-10*LOG10(rr^2+(vp*B344)^2)-11</f>
        <v>36.56341973361303</v>
      </c>
      <c r="D344">
        <f t="shared" si="10"/>
        <v>4532.543422107165</v>
      </c>
    </row>
    <row r="345" spans="1:4" ht="12.75">
      <c r="A345">
        <f t="shared" si="11"/>
        <v>131</v>
      </c>
      <c r="B345">
        <f>A345/vp</f>
        <v>6.7371428571428575</v>
      </c>
      <c r="C345">
        <f>Lw-10*LOG10(rr^2+(vp*B345)^2)-11</f>
        <v>36.499217120203554</v>
      </c>
      <c r="D345">
        <f t="shared" si="10"/>
        <v>4466.030781087838</v>
      </c>
    </row>
    <row r="346" spans="1:4" ht="12.75">
      <c r="A346">
        <f t="shared" si="11"/>
        <v>132</v>
      </c>
      <c r="B346">
        <f>A346/vp</f>
        <v>6.788571428571429</v>
      </c>
      <c r="C346">
        <f>Lw-10*LOG10(rr^2+(vp*B346)^2)-11</f>
        <v>36.435468550609635</v>
      </c>
      <c r="D346">
        <f t="shared" si="10"/>
        <v>4400.95426186648</v>
      </c>
    </row>
    <row r="347" spans="1:4" ht="12.75">
      <c r="A347">
        <f t="shared" si="11"/>
        <v>133</v>
      </c>
      <c r="B347">
        <f>A347/vp</f>
        <v>6.840000000000001</v>
      </c>
      <c r="C347">
        <f>Lw-10*LOG10(rr^2+(vp*B347)^2)-11</f>
        <v>36.37216790149236</v>
      </c>
      <c r="D347">
        <f t="shared" si="10"/>
        <v>4337.2733139908405</v>
      </c>
    </row>
    <row r="348" spans="1:4" ht="12.75">
      <c r="A348">
        <f t="shared" si="11"/>
        <v>134</v>
      </c>
      <c r="B348">
        <f>A348/vp</f>
        <v>6.891428571428572</v>
      </c>
      <c r="C348">
        <f>Lw-10*LOG10(rr^2+(vp*B348)^2)-11</f>
        <v>36.30930916672023</v>
      </c>
      <c r="D348">
        <f t="shared" si="10"/>
        <v>4274.948790292675</v>
      </c>
    </row>
    <row r="349" spans="1:4" ht="12.75">
      <c r="A349">
        <f t="shared" si="11"/>
        <v>135</v>
      </c>
      <c r="B349">
        <f>A349/vp</f>
        <v>6.942857142857143</v>
      </c>
      <c r="C349">
        <f>Lw-10*LOG10(rr^2+(vp*B349)^2)-11</f>
        <v>36.24688645458188</v>
      </c>
      <c r="D349">
        <f t="shared" si="10"/>
        <v>4213.942889783989</v>
      </c>
    </row>
    <row r="350" spans="1:4" ht="12.75">
      <c r="A350">
        <f t="shared" si="11"/>
        <v>136</v>
      </c>
      <c r="B350">
        <f>A350/vp</f>
        <v>6.994285714285715</v>
      </c>
      <c r="C350">
        <f>Lw-10*LOG10(rr^2+(vp*B350)^2)-11</f>
        <v>36.184893985073444</v>
      </c>
      <c r="D350">
        <f t="shared" si="10"/>
        <v>4154.219103207374</v>
      </c>
    </row>
    <row r="351" spans="1:4" ht="12.75">
      <c r="A351">
        <f t="shared" si="11"/>
        <v>137</v>
      </c>
      <c r="B351">
        <f>A351/vp</f>
        <v>7.045714285714286</v>
      </c>
      <c r="C351">
        <f>Lw-10*LOG10(rr^2+(vp*B351)^2)-11</f>
        <v>36.123326087258654</v>
      </c>
      <c r="D351">
        <f t="shared" si="10"/>
        <v>4095.7421611028312</v>
      </c>
    </row>
    <row r="352" spans="1:4" ht="12.75">
      <c r="A352">
        <f t="shared" si="11"/>
        <v>138</v>
      </c>
      <c r="B352">
        <f>A352/vp</f>
        <v>7.097142857142858</v>
      </c>
      <c r="C352">
        <f>Lw-10*LOG10(rr^2+(vp*B352)^2)-11</f>
        <v>36.062177196699764</v>
      </c>
      <c r="D352">
        <f t="shared" si="10"/>
        <v>4038.477984260928</v>
      </c>
    </row>
    <row r="353" spans="1:4" ht="12.75">
      <c r="A353">
        <f t="shared" si="11"/>
        <v>139</v>
      </c>
      <c r="B353">
        <f>A353/vp</f>
        <v>7.1485714285714295</v>
      </c>
      <c r="C353">
        <f>Lw-10*LOG10(rr^2+(vp*B353)^2)-11</f>
        <v>36.00144185295733</v>
      </c>
      <c r="D353">
        <f t="shared" si="10"/>
        <v>3982.393636439795</v>
      </c>
    </row>
    <row r="354" spans="1:4" ht="12.75">
      <c r="A354">
        <f t="shared" si="11"/>
        <v>140</v>
      </c>
      <c r="B354">
        <f>A354/vp</f>
        <v>7.2</v>
      </c>
      <c r="C354">
        <f>Lw-10*LOG10(rr^2+(vp*B354)^2)-11</f>
        <v>35.9411146971569</v>
      </c>
      <c r="D354">
        <f t="shared" si="10"/>
        <v>3927.4572792300664</v>
      </c>
    </row>
    <row r="355" spans="1:4" ht="12.75">
      <c r="A355">
        <f t="shared" si="11"/>
        <v>141</v>
      </c>
      <c r="B355">
        <f>A355/vp</f>
        <v>7.251428571428572</v>
      </c>
      <c r="C355">
        <f>Lw-10*LOG10(rr^2+(vp*B355)^2)-11</f>
        <v>35.88119046962096</v>
      </c>
      <c r="D355">
        <f t="shared" si="10"/>
        <v>3873.6381289587544</v>
      </c>
    </row>
    <row r="356" spans="1:4" ht="12.75">
      <c r="A356">
        <f t="shared" si="11"/>
        <v>142</v>
      </c>
      <c r="B356">
        <f>A356/vp</f>
        <v>7.302857142857143</v>
      </c>
      <c r="C356">
        <f>Lw-10*LOG10(rr^2+(vp*B356)^2)-11</f>
        <v>35.82166400756411</v>
      </c>
      <c r="D356">
        <f t="shared" si="10"/>
        <v>3820.9064155288015</v>
      </c>
    </row>
    <row r="357" spans="1:4" ht="12.75">
      <c r="A357">
        <f t="shared" si="11"/>
        <v>143</v>
      </c>
      <c r="B357">
        <f>A357/vp</f>
        <v>7.354285714285715</v>
      </c>
      <c r="C357">
        <f>Lw-10*LOG10(rr^2+(vp*B357)^2)-11</f>
        <v>35.76253024284989</v>
      </c>
      <c r="D357">
        <f t="shared" si="10"/>
        <v>3769.2333430971016</v>
      </c>
    </row>
    <row r="358" spans="1:4" ht="12.75">
      <c r="A358">
        <f t="shared" si="11"/>
        <v>144</v>
      </c>
      <c r="B358">
        <f>A358/vp</f>
        <v>7.405714285714287</v>
      </c>
      <c r="C358">
        <f>Lw-10*LOG10(rr^2+(vp*B358)^2)-11</f>
        <v>35.7037841998074</v>
      </c>
      <c r="D358">
        <f t="shared" si="10"/>
        <v>3718.591052498863</v>
      </c>
    </row>
    <row r="359" spans="1:4" ht="12.75">
      <c r="A359">
        <f t="shared" si="11"/>
        <v>145</v>
      </c>
      <c r="B359">
        <f>A359/vp</f>
        <v>7.457142857142858</v>
      </c>
      <c r="C359">
        <f>Lw-10*LOG10(rr^2+(vp*B359)^2)-11</f>
        <v>35.64542099310616</v>
      </c>
      <c r="D359">
        <f t="shared" si="10"/>
        <v>3668.952585331557</v>
      </c>
    </row>
    <row r="360" spans="1:4" ht="12.75">
      <c r="A360">
        <f t="shared" si="11"/>
        <v>146</v>
      </c>
      <c r="B360">
        <f>A360/vp</f>
        <v>7.508571428571429</v>
      </c>
      <c r="C360">
        <f>Lw-10*LOG10(rr^2+(vp*B360)^2)-11</f>
        <v>35.58743582568742</v>
      </c>
      <c r="D360">
        <f t="shared" si="10"/>
        <v>3620.2918496161633</v>
      </c>
    </row>
    <row r="361" spans="1:4" ht="12.75">
      <c r="A361">
        <f t="shared" si="11"/>
        <v>147</v>
      </c>
      <c r="B361">
        <f>A361/vp</f>
        <v>7.5600000000000005</v>
      </c>
      <c r="C361">
        <f>Lw-10*LOG10(rr^2+(vp*B361)^2)-11</f>
        <v>35.52982398675051</v>
      </c>
      <c r="D361">
        <f t="shared" si="10"/>
        <v>3572.583586958177</v>
      </c>
    </row>
    <row r="362" spans="1:4" ht="12.75">
      <c r="A362">
        <f t="shared" si="11"/>
        <v>148</v>
      </c>
      <c r="B362">
        <f>A362/vp</f>
        <v>7.611428571428572</v>
      </c>
      <c r="C362">
        <f>Lw-10*LOG10(rr^2+(vp*B362)^2)-11</f>
        <v>35.472580849792465</v>
      </c>
      <c r="D362">
        <f t="shared" si="10"/>
        <v>3525.803341134905</v>
      </c>
    </row>
    <row r="363" spans="1:4" ht="12.75">
      <c r="A363">
        <f t="shared" si="11"/>
        <v>149</v>
      </c>
      <c r="B363">
        <f>A363/vp</f>
        <v>7.662857142857144</v>
      </c>
      <c r="C363">
        <f>Lw-10*LOG10(rr^2+(vp*B363)^2)-11</f>
        <v>35.415701870699564</v>
      </c>
      <c r="D363">
        <f t="shared" si="10"/>
        <v>3479.9274280394397</v>
      </c>
    </row>
    <row r="364" spans="1:4" ht="12.75">
      <c r="A364">
        <f t="shared" si="11"/>
        <v>150</v>
      </c>
      <c r="B364">
        <f>A364/vp</f>
        <v>7.714285714285715</v>
      </c>
      <c r="C364">
        <f>Lw-10*LOG10(rr^2+(vp*B364)^2)-11</f>
        <v>35.3591825858893</v>
      </c>
      <c r="D364">
        <f t="shared" si="10"/>
        <v>3434.9329069158152</v>
      </c>
    </row>
    <row r="365" spans="1:4" ht="12.75">
      <c r="A365">
        <f t="shared" si="11"/>
        <v>151</v>
      </c>
      <c r="B365">
        <f>A365/vp</f>
        <v>7.765714285714286</v>
      </c>
      <c r="C365">
        <f>Lw-10*LOG10(rr^2+(vp*B365)^2)-11</f>
        <v>35.3030186105012</v>
      </c>
      <c r="D365">
        <f t="shared" si="10"/>
        <v>3390.797552822864</v>
      </c>
    </row>
    <row r="366" spans="1:4" ht="12.75">
      <c r="A366">
        <f t="shared" si="11"/>
        <v>152</v>
      </c>
      <c r="B366">
        <f>A366/vp</f>
        <v>7.817142857142858</v>
      </c>
      <c r="C366">
        <f>Lw-10*LOG10(rr^2+(vp*B366)^2)-11</f>
        <v>35.24720563663526</v>
      </c>
      <c r="D366">
        <f t="shared" si="10"/>
        <v>3347.4998302679587</v>
      </c>
    </row>
    <row r="367" spans="1:4" ht="12.75">
      <c r="A367">
        <f t="shared" si="11"/>
        <v>153</v>
      </c>
      <c r="B367">
        <f>A367/vp</f>
        <v>7.868571428571429</v>
      </c>
      <c r="C367">
        <f>Lw-10*LOG10(rr^2+(vp*B367)^2)-11</f>
        <v>35.19173943163659</v>
      </c>
      <c r="D367">
        <f t="shared" si="10"/>
        <v>3305.018867954906</v>
      </c>
    </row>
    <row r="368" spans="1:4" ht="12.75">
      <c r="A368">
        <f t="shared" si="11"/>
        <v>154</v>
      </c>
      <c r="B368">
        <f>A368/vp</f>
        <v>7.920000000000001</v>
      </c>
      <c r="C368">
        <f>Lw-10*LOG10(rr^2+(vp*B368)^2)-11</f>
        <v>35.136615836424895</v>
      </c>
      <c r="D368">
        <f t="shared" si="10"/>
        <v>3263.334434593003</v>
      </c>
    </row>
    <row r="369" spans="1:4" ht="12.75">
      <c r="A369">
        <f t="shared" si="11"/>
        <v>155</v>
      </c>
      <c r="B369">
        <f>A369/vp</f>
        <v>7.971428571428572</v>
      </c>
      <c r="C369">
        <f>Lw-10*LOG10(rr^2+(vp*B369)^2)-11</f>
        <v>35.081830763867515</v>
      </c>
      <c r="D369">
        <f t="shared" si="10"/>
        <v>3222.426915717169</v>
      </c>
    </row>
    <row r="370" spans="1:4" ht="12.75">
      <c r="A370">
        <f t="shared" si="11"/>
        <v>156</v>
      </c>
      <c r="B370">
        <f>A370/vp</f>
        <v>8.022857142857143</v>
      </c>
      <c r="C370">
        <f>Lw-10*LOG10(rr^2+(vp*B370)^2)-11</f>
        <v>35.02738019719489</v>
      </c>
      <c r="D370">
        <f t="shared" si="10"/>
        <v>3182.2772914718275</v>
      </c>
    </row>
    <row r="371" spans="1:4" ht="12.75">
      <c r="A371">
        <f t="shared" si="11"/>
        <v>157</v>
      </c>
      <c r="B371">
        <f>A371/vp</f>
        <v>8.074285714285715</v>
      </c>
      <c r="C371">
        <f>Lw-10*LOG10(rr^2+(vp*B371)^2)-11</f>
        <v>34.97326018845706</v>
      </c>
      <c r="D371">
        <f t="shared" si="10"/>
        <v>3142.867115313299</v>
      </c>
    </row>
    <row r="372" spans="1:4" ht="12.75">
      <c r="A372">
        <f t="shared" si="11"/>
        <v>158</v>
      </c>
      <c r="B372">
        <f>A372/vp</f>
        <v>8.125714285714286</v>
      </c>
      <c r="C372">
        <f>Lw-10*LOG10(rr^2+(vp*B372)^2)-11</f>
        <v>34.9194668570202</v>
      </c>
      <c r="D372">
        <f t="shared" si="10"/>
        <v>3104.178493588194</v>
      </c>
    </row>
    <row r="373" spans="1:4" ht="12.75">
      <c r="A373">
        <f t="shared" si="11"/>
        <v>159</v>
      </c>
      <c r="B373">
        <f>A373/vp</f>
        <v>8.177142857142858</v>
      </c>
      <c r="C373">
        <f>Lw-10*LOG10(rr^2+(vp*B373)^2)-11</f>
        <v>34.86599638810186</v>
      </c>
      <c r="D373">
        <f t="shared" si="10"/>
        <v>3066.1940659471957</v>
      </c>
    </row>
    <row r="374" spans="1:4" ht="12.75">
      <c r="A374">
        <f t="shared" si="11"/>
        <v>160</v>
      </c>
      <c r="B374">
        <f>A374/vp</f>
        <v>8.22857142857143</v>
      </c>
      <c r="C374">
        <f>Lw-10*LOG10(rr^2+(vp*B374)^2)-11</f>
        <v>34.81284503134405</v>
      </c>
      <c r="D374">
        <f t="shared" si="10"/>
        <v>3028.8969865558925</v>
      </c>
    </row>
    <row r="375" spans="1:4" ht="12.75">
      <c r="A375">
        <f t="shared" si="11"/>
        <v>161</v>
      </c>
      <c r="B375">
        <f>A375/vp</f>
        <v>8.280000000000001</v>
      </c>
      <c r="C375">
        <f>Lw-10*LOG10(rr^2+(vp*B375)^2)-11</f>
        <v>34.76000909942272</v>
      </c>
      <c r="D375">
        <f t="shared" si="10"/>
        <v>2992.2709060660036</v>
      </c>
    </row>
    <row r="376" spans="1:4" ht="12.75">
      <c r="A376">
        <f t="shared" si="11"/>
        <v>162</v>
      </c>
      <c r="B376">
        <f>A376/vp</f>
        <v>8.331428571428573</v>
      </c>
      <c r="C376">
        <f>Lw-10*LOG10(rr^2+(vp*B376)^2)-11</f>
        <v>34.707484966693066</v>
      </c>
      <c r="D376">
        <f t="shared" si="10"/>
        <v>2956.2999543127107</v>
      </c>
    </row>
    <row r="377" spans="1:4" ht="12.75">
      <c r="A377">
        <f t="shared" si="11"/>
        <v>163</v>
      </c>
      <c r="B377">
        <f>A377/vp</f>
        <v>8.382857142857144</v>
      </c>
      <c r="C377">
        <f>Lw-10*LOG10(rr^2+(vp*B377)^2)-11</f>
        <v>34.655269067869206</v>
      </c>
      <c r="D377">
        <f t="shared" si="10"/>
        <v>2920.9687237047947</v>
      </c>
    </row>
    <row r="378" spans="1:4" ht="12.75">
      <c r="A378">
        <f t="shared" si="11"/>
        <v>164</v>
      </c>
      <c r="B378">
        <f>A378/vp</f>
        <v>8.434285714285714</v>
      </c>
      <c r="C378">
        <f>Lw-10*LOG10(rr^2+(vp*B378)^2)-11</f>
        <v>34.60335789673751</v>
      </c>
      <c r="D378">
        <f t="shared" si="10"/>
        <v>2886.262253276706</v>
      </c>
    </row>
    <row r="379" spans="1:4" ht="12.75">
      <c r="A379">
        <f t="shared" si="11"/>
        <v>165</v>
      </c>
      <c r="B379">
        <f>A379/vp</f>
        <v>8.485714285714286</v>
      </c>
      <c r="C379">
        <f>Lw-10*LOG10(rr^2+(vp*B379)^2)-11</f>
        <v>34.55174800490252</v>
      </c>
      <c r="D379">
        <f t="shared" si="10"/>
        <v>2852.1660133726455</v>
      </c>
    </row>
    <row r="380" spans="1:4" ht="12.75">
      <c r="A380">
        <f t="shared" si="11"/>
        <v>166</v>
      </c>
      <c r="B380">
        <f>A380/vp</f>
        <v>8.537142857142857</v>
      </c>
      <c r="C380">
        <f>Lw-10*LOG10(rr^2+(vp*B380)^2)-11</f>
        <v>34.50043600056458</v>
      </c>
      <c r="D380">
        <f t="shared" si="10"/>
        <v>2818.6658909346093</v>
      </c>
    </row>
    <row r="381" spans="1:4" ht="12.75">
      <c r="A381">
        <f t="shared" si="11"/>
        <v>167</v>
      </c>
      <c r="B381">
        <f>A381/vp</f>
        <v>8.588571428571429</v>
      </c>
      <c r="C381">
        <f>Lw-10*LOG10(rr^2+(vp*B381)^2)-11</f>
        <v>34.44941854732822</v>
      </c>
      <c r="D381">
        <f t="shared" si="10"/>
        <v>2785.7481753674797</v>
      </c>
    </row>
    <row r="382" spans="1:4" ht="12.75">
      <c r="A382">
        <f t="shared" si="11"/>
        <v>168</v>
      </c>
      <c r="B382">
        <f>A382/vp</f>
        <v>8.64</v>
      </c>
      <c r="C382">
        <f>Lw-10*LOG10(rr^2+(vp*B382)^2)-11</f>
        <v>34.3986923630405</v>
      </c>
      <c r="D382">
        <f t="shared" si="10"/>
        <v>2753.399544955744</v>
      </c>
    </row>
    <row r="383" spans="1:4" ht="12.75">
      <c r="A383">
        <f t="shared" si="11"/>
        <v>169</v>
      </c>
      <c r="B383">
        <f>A383/vp</f>
        <v>8.691428571428572</v>
      </c>
      <c r="C383">
        <f>Lw-10*LOG10(rr^2+(vp*B383)^2)-11</f>
        <v>34.34825421865841</v>
      </c>
      <c r="D383">
        <f t="shared" si="10"/>
        <v>2721.6070538075855</v>
      </c>
    </row>
    <row r="384" spans="1:4" ht="12.75">
      <c r="A384">
        <f t="shared" si="11"/>
        <v>170</v>
      </c>
      <c r="B384">
        <f>A384/vp</f>
        <v>8.742857142857144</v>
      </c>
      <c r="C384">
        <f>Lw-10*LOG10(rr^2+(vp*B384)^2)-11</f>
        <v>34.29810093714447</v>
      </c>
      <c r="D384">
        <f t="shared" si="10"/>
        <v>2690.358119303237</v>
      </c>
    </row>
    <row r="385" spans="1:4" ht="12.75">
      <c r="A385">
        <f t="shared" si="11"/>
        <v>171</v>
      </c>
      <c r="B385">
        <f>A385/vp</f>
        <v>8.794285714285715</v>
      </c>
      <c r="C385">
        <f>Lw-10*LOG10(rr^2+(vp*B385)^2)-11</f>
        <v>34.24822939238988</v>
      </c>
      <c r="D385">
        <f t="shared" si="10"/>
        <v>2659.64051002572</v>
      </c>
    </row>
    <row r="386" spans="1:4" ht="12.75">
      <c r="A386">
        <f t="shared" si="11"/>
        <v>172</v>
      </c>
      <c r="B386">
        <f>A386/vp</f>
        <v>8.845714285714287</v>
      </c>
      <c r="C386">
        <f>Lw-10*LOG10(rr^2+(vp*B386)^2)-11</f>
        <v>34.19863650816425</v>
      </c>
      <c r="D386">
        <f t="shared" si="10"/>
        <v>2629.442334153011</v>
      </c>
    </row>
    <row r="387" spans="1:4" ht="12.75">
      <c r="A387">
        <f t="shared" si="11"/>
        <v>173</v>
      </c>
      <c r="B387">
        <f>A387/vp</f>
        <v>8.897142857142859</v>
      </c>
      <c r="C387">
        <f>Lw-10*LOG10(rr^2+(vp*B387)^2)-11</f>
        <v>34.14931925709131</v>
      </c>
      <c r="D387">
        <f t="shared" si="10"/>
        <v>2599.752028291822</v>
      </c>
    </row>
    <row r="388" spans="1:4" ht="12.75">
      <c r="A388">
        <f t="shared" si="11"/>
        <v>174</v>
      </c>
      <c r="B388">
        <f>A388/vp</f>
        <v>8.94857142857143</v>
      </c>
      <c r="C388">
        <f>Lw-10*LOG10(rr^2+(vp*B388)^2)-11</f>
        <v>34.10027465964983</v>
      </c>
      <c r="D388">
        <f t="shared" si="10"/>
        <v>2570.558346734025</v>
      </c>
    </row>
    <row r="389" spans="1:4" ht="12.75">
      <c r="A389">
        <f t="shared" si="11"/>
        <v>175</v>
      </c>
      <c r="B389">
        <f>A389/vp</f>
        <v>9</v>
      </c>
      <c r="C389">
        <f>Lw-10*LOG10(rr^2+(vp*B389)^2)-11</f>
        <v>34.05149978319906</v>
      </c>
      <c r="D389">
        <f t="shared" si="10"/>
        <v>2541.850351117703</v>
      </c>
    </row>
    <row r="390" spans="1:4" ht="12.75">
      <c r="A390">
        <f t="shared" si="11"/>
        <v>176</v>
      </c>
      <c r="B390">
        <f>A390/vp</f>
        <v>9.051428571428572</v>
      </c>
      <c r="C390">
        <f>Lw-10*LOG10(rr^2+(vp*B390)^2)-11</f>
        <v>34.00299174102789</v>
      </c>
      <c r="D390">
        <f t="shared" si="10"/>
        <v>2513.617400475559</v>
      </c>
    </row>
    <row r="391" spans="1:4" ht="12.75">
      <c r="A391">
        <f t="shared" si="11"/>
        <v>177</v>
      </c>
      <c r="B391">
        <f>A391/vp</f>
        <v>9.102857142857143</v>
      </c>
      <c r="C391">
        <f>Lw-10*LOG10(rr^2+(vp*B391)^2)-11</f>
        <v>33.95474769142728</v>
      </c>
      <c r="D391">
        <f t="shared" si="10"/>
        <v>2485.84914165451</v>
      </c>
    </row>
    <row r="392" spans="1:4" ht="12.75">
      <c r="A392">
        <f t="shared" si="11"/>
        <v>178</v>
      </c>
      <c r="B392">
        <f>A392/vp</f>
        <v>9.154285714285715</v>
      </c>
      <c r="C392">
        <f>Lw-10*LOG10(rr^2+(vp*B392)^2)-11</f>
        <v>33.906764836785115</v>
      </c>
      <c r="D392">
        <f t="shared" si="10"/>
        <v>2458.5355000906316</v>
      </c>
    </row>
    <row r="393" spans="1:4" ht="12.75">
      <c r="A393">
        <f t="shared" si="11"/>
        <v>179</v>
      </c>
      <c r="B393">
        <f>A393/vp</f>
        <v>9.205714285714286</v>
      </c>
      <c r="C393">
        <f>Lw-10*LOG10(rr^2+(vp*B393)^2)-11</f>
        <v>33.859040422703</v>
      </c>
      <c r="D393">
        <f t="shared" si="10"/>
        <v>2431.666670924756</v>
      </c>
    </row>
    <row r="394" spans="1:4" ht="12.75">
      <c r="A394">
        <f t="shared" si="11"/>
        <v>180</v>
      </c>
      <c r="B394">
        <f>A394/vp</f>
        <v>9.257142857142858</v>
      </c>
      <c r="C394">
        <f>Lw-10*LOG10(rr^2+(vp*B394)^2)-11</f>
        <v>33.81157173713435</v>
      </c>
      <c r="D394">
        <f t="shared" si="10"/>
        <v>2405.2331104444575</v>
      </c>
    </row>
    <row r="395" spans="1:4" ht="12.75">
      <c r="A395">
        <f t="shared" si="11"/>
        <v>181</v>
      </c>
      <c r="B395">
        <f>A395/vp</f>
        <v>9.30857142857143</v>
      </c>
      <c r="C395">
        <f>Lw-10*LOG10(rr^2+(vp*B395)^2)-11</f>
        <v>33.76435610954305</v>
      </c>
      <c r="D395">
        <f t="shared" si="10"/>
        <v>2379.225527838857</v>
      </c>
    </row>
    <row r="396" spans="1:4" ht="12.75">
      <c r="A396">
        <f t="shared" si="11"/>
        <v>182</v>
      </c>
      <c r="B396">
        <f>A396/vp</f>
        <v>9.360000000000001</v>
      </c>
      <c r="C396">
        <f>Lw-10*LOG10(rr^2+(vp*B396)^2)-11</f>
        <v>33.71739091008246</v>
      </c>
      <c r="D396">
        <f t="shared" si="10"/>
        <v>2353.634877253495</v>
      </c>
    </row>
    <row r="397" spans="1:4" ht="12.75">
      <c r="A397">
        <f t="shared" si="11"/>
        <v>183</v>
      </c>
      <c r="B397">
        <f>A397/vp</f>
        <v>9.411428571428573</v>
      </c>
      <c r="C397">
        <f>Lw-10*LOG10(rr^2+(vp*B397)^2)-11</f>
        <v>33.67067354879376</v>
      </c>
      <c r="D397">
        <f t="shared" si="10"/>
        <v>2328.4523501327367</v>
      </c>
    </row>
    <row r="398" spans="1:4" ht="12.75">
      <c r="A398">
        <f t="shared" si="11"/>
        <v>184</v>
      </c>
      <c r="B398">
        <f>A398/vp</f>
        <v>9.462857142857144</v>
      </c>
      <c r="C398">
        <f>Lw-10*LOG10(rr^2+(vp*B398)^2)-11</f>
        <v>33.62420147482352</v>
      </c>
      <c r="D398">
        <f t="shared" si="10"/>
        <v>2303.6693678381775</v>
      </c>
    </row>
    <row r="399" spans="1:4" ht="12.75">
      <c r="A399">
        <f t="shared" si="11"/>
        <v>185</v>
      </c>
      <c r="B399">
        <f>A399/vp</f>
        <v>9.514285714285714</v>
      </c>
      <c r="C399">
        <f>Lw-10*LOG10(rr^2+(vp*B399)^2)-11</f>
        <v>33.57797217565972</v>
      </c>
      <c r="D399">
        <f aca="true" t="shared" si="12" ref="D399:D414">10^(C399/10)</f>
        <v>2279.277574531655</v>
      </c>
    </row>
    <row r="400" spans="1:4" ht="12.75">
      <c r="A400">
        <f aca="true" t="shared" si="13" ref="A400:A414">A399+1</f>
        <v>186</v>
      </c>
      <c r="B400">
        <f>A400/vp</f>
        <v>9.565714285714286</v>
      </c>
      <c r="C400">
        <f>Lw-10*LOG10(rr^2+(vp*B400)^2)-11</f>
        <v>33.53198317638573</v>
      </c>
      <c r="D400">
        <f t="shared" si="12"/>
        <v>2255.2688303122673</v>
      </c>
    </row>
    <row r="401" spans="1:4" ht="12.75">
      <c r="A401">
        <f t="shared" si="13"/>
        <v>187</v>
      </c>
      <c r="B401">
        <f>A401/vp</f>
        <v>9.617142857142857</v>
      </c>
      <c r="C401">
        <f>Lw-10*LOG10(rr^2+(vp*B401)^2)-11</f>
        <v>33.48623203895192</v>
      </c>
      <c r="D401">
        <f t="shared" si="12"/>
        <v>2231.6352045970702</v>
      </c>
    </row>
    <row r="402" spans="1:4" ht="12.75">
      <c r="A402">
        <f t="shared" si="13"/>
        <v>188</v>
      </c>
      <c r="B402">
        <f>A402/vp</f>
        <v>9.668571428571429</v>
      </c>
      <c r="C402">
        <f>Lw-10*LOG10(rr^2+(vp*B402)^2)-11</f>
        <v>33.4407163614643</v>
      </c>
      <c r="D402">
        <f t="shared" si="12"/>
        <v>2208.3689697358354</v>
      </c>
    </row>
    <row r="403" spans="1:4" ht="12.75">
      <c r="A403">
        <f t="shared" si="13"/>
        <v>189</v>
      </c>
      <c r="B403">
        <f>A403/vp</f>
        <v>9.72</v>
      </c>
      <c r="C403">
        <f>Lw-10*LOG10(rr^2+(vp*B403)^2)-11</f>
        <v>33.39543377748967</v>
      </c>
      <c r="D403">
        <f t="shared" si="12"/>
        <v>2185.4625948502803</v>
      </c>
    </row>
    <row r="404" spans="1:4" ht="12.75">
      <c r="A404">
        <f t="shared" si="13"/>
        <v>190</v>
      </c>
      <c r="B404">
        <f>A404/vp</f>
        <v>9.771428571428572</v>
      </c>
      <c r="C404">
        <f>Lw-10*LOG10(rr^2+(vp*B404)^2)-11</f>
        <v>33.35038195537706</v>
      </c>
      <c r="D404">
        <f t="shared" si="12"/>
        <v>2162.908739889128</v>
      </c>
    </row>
    <row r="405" spans="1:4" ht="12.75">
      <c r="A405">
        <f t="shared" si="13"/>
        <v>191</v>
      </c>
      <c r="B405">
        <f>A405/vp</f>
        <v>9.822857142857144</v>
      </c>
      <c r="C405">
        <f>Lw-10*LOG10(rr^2+(vp*B405)^2)-11</f>
        <v>33.30555859759476</v>
      </c>
      <c r="D405">
        <f t="shared" si="12"/>
        <v>2140.700249890264</v>
      </c>
    </row>
    <row r="406" spans="1:4" ht="12.75">
      <c r="A406">
        <f t="shared" si="13"/>
        <v>192</v>
      </c>
      <c r="B406">
        <f>A406/vp</f>
        <v>9.874285714285715</v>
      </c>
      <c r="C406">
        <f>Lw-10*LOG10(rr^2+(vp*B406)^2)-11</f>
        <v>33.26096144008274</v>
      </c>
      <c r="D406">
        <f t="shared" si="12"/>
        <v>2118.8301494419193</v>
      </c>
    </row>
    <row r="407" spans="1:4" ht="12.75">
      <c r="A407">
        <f t="shared" si="13"/>
        <v>193</v>
      </c>
      <c r="B407">
        <f>A407/vp</f>
        <v>9.925714285714287</v>
      </c>
      <c r="C407">
        <f>Lw-10*LOG10(rr^2+(vp*B407)^2)-11</f>
        <v>33.21658825161988</v>
      </c>
      <c r="D407">
        <f t="shared" si="12"/>
        <v>2097.291637335061</v>
      </c>
    </row>
    <row r="408" spans="1:4" ht="12.75">
      <c r="A408">
        <f t="shared" si="13"/>
        <v>194</v>
      </c>
      <c r="B408">
        <f>A408/vp</f>
        <v>9.977142857142859</v>
      </c>
      <c r="C408">
        <f>Lw-10*LOG10(rr^2+(vp*B408)^2)-11</f>
        <v>33.17243683320578</v>
      </c>
      <c r="D408">
        <f t="shared" si="12"/>
        <v>2076.078081399551</v>
      </c>
    </row>
    <row r="409" spans="1:4" ht="12.75">
      <c r="A409">
        <f t="shared" si="13"/>
        <v>195</v>
      </c>
      <c r="B409">
        <f>A409/vp</f>
        <v>10.02857142857143</v>
      </c>
      <c r="C409">
        <f>Lw-10*LOG10(rr^2+(vp*B409)^2)-11</f>
        <v>33.12850501745656</v>
      </c>
      <c r="D409">
        <f t="shared" si="12"/>
        <v>2055.1830135168993</v>
      </c>
    </row>
    <row r="410" spans="1:4" ht="12.75">
      <c r="A410">
        <f t="shared" si="13"/>
        <v>196</v>
      </c>
      <c r="B410">
        <f>A410/vp</f>
        <v>10.08</v>
      </c>
      <c r="C410">
        <f>Lw-10*LOG10(rr^2+(vp*B410)^2)-11</f>
        <v>33.08479066801456</v>
      </c>
      <c r="D410">
        <f t="shared" si="12"/>
        <v>2034.6001248028508</v>
      </c>
    </row>
    <row r="411" spans="1:4" ht="12.75">
      <c r="A411">
        <f t="shared" si="13"/>
        <v>197</v>
      </c>
      <c r="B411">
        <f>A411/vp</f>
        <v>10.131428571428572</v>
      </c>
      <c r="C411">
        <f>Lw-10*LOG10(rr^2+(vp*B411)^2)-11</f>
        <v>33.041291678971284</v>
      </c>
      <c r="D411">
        <f t="shared" si="12"/>
        <v>2014.3232609531933</v>
      </c>
    </row>
    <row r="412" spans="1:4" ht="12.75">
      <c r="A412">
        <f t="shared" si="13"/>
        <v>198</v>
      </c>
      <c r="B412">
        <f>A412/vp</f>
        <v>10.182857142857143</v>
      </c>
      <c r="C412">
        <f>Lw-10*LOG10(rr^2+(vp*B412)^2)-11</f>
        <v>32.99800597430337</v>
      </c>
      <c r="D412">
        <f t="shared" si="12"/>
        <v>1994.346417746572</v>
      </c>
    </row>
    <row r="413" spans="1:4" ht="12.75">
      <c r="A413">
        <f t="shared" si="13"/>
        <v>199</v>
      </c>
      <c r="B413">
        <f>A413/vp</f>
        <v>10.234285714285715</v>
      </c>
      <c r="C413">
        <f>Lw-10*LOG10(rr^2+(vp*B413)^2)-11</f>
        <v>32.954931507321355</v>
      </c>
      <c r="D413">
        <f t="shared" si="12"/>
        <v>1974.6637366983614</v>
      </c>
    </row>
    <row r="414" spans="1:4" ht="12.75">
      <c r="A414">
        <f t="shared" si="13"/>
        <v>200</v>
      </c>
      <c r="B414">
        <f>A414/vp</f>
        <v>10.285714285714286</v>
      </c>
      <c r="C414">
        <f>Lw-10*LOG10(rr^2+(vp*B414)^2)-11</f>
        <v>32.91206626013069</v>
      </c>
      <c r="D414">
        <f t="shared" si="12"/>
        <v>1955.2695008597711</v>
      </c>
    </row>
  </sheetData>
  <printOptions/>
  <pageMargins left="0.75" right="0.75" top="1" bottom="1" header="0.5" footer="0.5"/>
  <pageSetup orientation="portrait" paperSize="9"/>
  <legacyDrawing r:id="rId5"/>
  <oleObjects>
    <oleObject progId="Equation.3" shapeId="895949" r:id="rId1"/>
    <oleObject progId="Word.Picture.8" shapeId="884656" r:id="rId2"/>
    <oleObject progId="Equation.3" shapeId="923646" r:id="rId3"/>
    <oleObject progId="Equation.3" shapeId="94264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2010-11-29T17:10:44Z</dcterms:created>
  <dcterms:modified xsi:type="dcterms:W3CDTF">2010-11-29T17:32:20Z</dcterms:modified>
  <cp:category/>
  <cp:version/>
  <cp:contentType/>
  <cp:contentStatus/>
</cp:coreProperties>
</file>