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7280" windowHeight="10230" activeTab="0"/>
  </bookViews>
  <sheets>
    <sheet name="simulazione di un dissipatore" sheetId="1" r:id="rId1"/>
  </sheets>
  <definedNames/>
  <calcPr fullCalcOnLoad="1"/>
</workbook>
</file>

<file path=xl/comments1.xml><?xml version="1.0" encoding="utf-8"?>
<comments xmlns="http://schemas.openxmlformats.org/spreadsheetml/2006/main">
  <authors>
    <author>Alessio</author>
  </authors>
  <commentList>
    <comment ref="B8" authorId="0">
      <text>
        <r>
          <rPr>
            <b/>
            <sz val="8"/>
            <rFont val="Tahoma"/>
            <family val="2"/>
          </rPr>
          <t xml:space="preserve">alluminio
</t>
        </r>
      </text>
    </comment>
    <comment ref="C8" authorId="0">
      <text>
        <r>
          <rPr>
            <b/>
            <sz val="8"/>
            <rFont val="Tahoma"/>
            <family val="0"/>
          </rPr>
          <t>rame</t>
        </r>
      </text>
    </comment>
    <comment ref="D8" authorId="0">
      <text>
        <r>
          <rPr>
            <b/>
            <sz val="8"/>
            <rFont val="Tahoma"/>
            <family val="0"/>
          </rPr>
          <t>argento</t>
        </r>
      </text>
    </comment>
    <comment ref="B13" authorId="0">
      <text>
        <r>
          <rPr>
            <b/>
            <sz val="8"/>
            <rFont val="Tahoma"/>
            <family val="0"/>
          </rPr>
          <t>alluminio</t>
        </r>
      </text>
    </comment>
    <comment ref="C13" authorId="0">
      <text>
        <r>
          <rPr>
            <b/>
            <sz val="8"/>
            <rFont val="Tahoma"/>
            <family val="0"/>
          </rPr>
          <t>rame</t>
        </r>
      </text>
    </comment>
    <comment ref="D13" authorId="0">
      <text>
        <r>
          <rPr>
            <b/>
            <sz val="8"/>
            <rFont val="Tahoma"/>
            <family val="0"/>
          </rPr>
          <t>argento</t>
        </r>
      </text>
    </comment>
    <comment ref="C6" authorId="0">
      <text>
        <r>
          <rPr>
            <b/>
            <sz val="8"/>
            <rFont val="Tahoma"/>
            <family val="0"/>
          </rPr>
          <t>controlla che la somma delle aree di base delle alette non superino la superficie del dissipatore. Tale errore puo essere ignorato se si suppone una base dell'alettatura superiore alla superficie della CPU, ma i risulatati sotto espressi risulterebbero maggiormente approsssimati in quanto la base del dissipatore non avrebbe la temperatura uniformemente uguale a quella della CPU.</t>
        </r>
      </text>
    </comment>
    <comment ref="B1" authorId="0">
      <text>
        <r>
          <rPr>
            <b/>
            <sz val="8"/>
            <rFont val="Tahoma"/>
            <family val="0"/>
          </rPr>
          <t>è possibile spostarsi all'interno delle celle non protette con il tasto di tabulazione</t>
        </r>
      </text>
    </comment>
  </commentList>
</comments>
</file>

<file path=xl/sharedStrings.xml><?xml version="1.0" encoding="utf-8"?>
<sst xmlns="http://schemas.openxmlformats.org/spreadsheetml/2006/main" count="17" uniqueCount="17">
  <si>
    <t>spessore aletta</t>
  </si>
  <si>
    <t>conducibiltà termica</t>
  </si>
  <si>
    <t>potenza dissipata</t>
  </si>
  <si>
    <t>coefficiente di convezione</t>
  </si>
  <si>
    <t>temperatura ambiente</t>
  </si>
  <si>
    <t>superficie di parete</t>
  </si>
  <si>
    <t>superficie alette</t>
  </si>
  <si>
    <t>costante di estinzione dell'onda</t>
  </si>
  <si>
    <t>temperatura CPU con dissipatore in alluminio</t>
  </si>
  <si>
    <t>temperatura CPU con dissipatore in rame</t>
  </si>
  <si>
    <t>temperatura CPU con dissipatore in argento</t>
  </si>
  <si>
    <t>efficienza aletta in alluminio</t>
  </si>
  <si>
    <t>efficienza aletta in rame</t>
  </si>
  <si>
    <t>efficienza aletta in argento</t>
  </si>
  <si>
    <t>lato cpu (di forma quadrata)</t>
  </si>
  <si>
    <t>numero alette</t>
  </si>
  <si>
    <t>lunghezza aletta</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</si>
</sst>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s>
  <fonts count="12">
    <font>
      <sz val="10"/>
      <name val="Arial"/>
      <family val="0"/>
    </font>
    <font>
      <b/>
      <sz val="8"/>
      <name val="Tahoma"/>
      <family val="0"/>
    </font>
    <font>
      <u val="single"/>
      <sz val="10"/>
      <color indexed="12"/>
      <name val="Arial"/>
      <family val="0"/>
    </font>
    <font>
      <u val="single"/>
      <sz val="10"/>
      <color indexed="36"/>
      <name val="Arial"/>
      <family val="0"/>
    </font>
    <font>
      <b/>
      <sz val="11.25"/>
      <name val="Arial"/>
      <family val="0"/>
    </font>
    <font>
      <b/>
      <sz val="9.5"/>
      <name val="Arial"/>
      <family val="0"/>
    </font>
    <font>
      <sz val="9.5"/>
      <name val="Arial"/>
      <family val="0"/>
    </font>
    <font>
      <sz val="9"/>
      <name val="Arial"/>
      <family val="0"/>
    </font>
    <font>
      <sz val="9.25"/>
      <name val="Arial"/>
      <family val="0"/>
    </font>
    <font>
      <b/>
      <sz val="12"/>
      <name val="Times New Roman CYR"/>
      <family val="1"/>
    </font>
    <font>
      <sz val="10"/>
      <color indexed="10"/>
      <name val="Arial"/>
      <family val="2"/>
    </font>
    <font>
      <b/>
      <sz val="8"/>
      <name val="Arial"/>
      <family val="2"/>
    </font>
  </fonts>
  <fills count="2">
    <fill>
      <patternFill/>
    </fill>
    <fill>
      <patternFill patternType="gray125"/>
    </fill>
  </fills>
  <borders count="1">
    <border>
      <left/>
      <right/>
      <top/>
      <bottom/>
      <diagonal/>
    </border>
  </borders>
  <cellStyleXfs count="22">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
    <xf numFmtId="0" fontId="0" fillId="0" borderId="0" xfId="0" applyAlignment="1">
      <alignment/>
    </xf>
    <xf numFmtId="0" fontId="10" fillId="0" borderId="0" xfId="0" applyFont="1" applyAlignment="1">
      <alignment/>
    </xf>
    <xf numFmtId="0" fontId="0" fillId="0" borderId="0" xfId="0" applyAlignment="1" applyProtection="1">
      <alignment/>
      <protection hidden="1"/>
    </xf>
    <xf numFmtId="0" fontId="10" fillId="0" borderId="0" xfId="0" applyFont="1" applyAlignment="1" applyProtection="1">
      <alignment/>
      <protection locked="0"/>
    </xf>
    <xf numFmtId="0" fontId="0" fillId="0" borderId="0" xfId="0" applyFill="1" applyAlignment="1">
      <alignment/>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Efficienza aletta</a:t>
            </a:r>
          </a:p>
        </c:rich>
      </c:tx>
      <c:layout/>
      <c:spPr>
        <a:noFill/>
        <a:ln>
          <a:noFill/>
        </a:ln>
      </c:spPr>
    </c:title>
    <c:view3D>
      <c:rotX val="18"/>
      <c:rotY val="41"/>
      <c:depthPercent val="100"/>
      <c:rAngAx val="0"/>
      <c:perspective val="30"/>
    </c:view3D>
    <c:plotArea>
      <c:layout>
        <c:manualLayout>
          <c:xMode val="edge"/>
          <c:yMode val="edge"/>
          <c:x val="0.007"/>
          <c:y val="0.16425"/>
          <c:w val="0.981"/>
          <c:h val="0.836"/>
        </c:manualLayout>
      </c:layout>
      <c:area3DChart>
        <c:grouping val="standard"/>
        <c:varyColors val="0"/>
        <c:ser>
          <c:idx val="0"/>
          <c:order val="0"/>
          <c:tx>
            <c:v>Al</c:v>
          </c:tx>
          <c:spPr>
            <a:gradFill rotWithShape="1">
              <a:gsLst>
                <a:gs pos="0">
                  <a:srgbClr val="172F75"/>
                </a:gs>
                <a:gs pos="50000">
                  <a:srgbClr val="3366FF"/>
                </a:gs>
                <a:gs pos="100000">
                  <a:srgbClr val="172F75"/>
                </a:gs>
              </a:gsLst>
              <a:lin ang="18900000" scaled="1"/>
            </a:gradFill>
          </c:spPr>
          <c:extLst>
            <c:ext xmlns:c14="http://schemas.microsoft.com/office/drawing/2007/8/2/chart" uri="{6F2FDCE9-48DA-4B69-8628-5D25D57E5C99}">
              <c14:invertSolidFillFmt>
                <c14:spPr>
                  <a:solidFill>
                    <a:srgbClr val="000000"/>
                  </a:solidFill>
                </c14:spPr>
              </c14:invertSolidFillFmt>
            </c:ext>
          </c:extLst>
          <c:cat>
            <c:numRef>
              <c:f>'simulazione di un dissipatore'!$B$7:$K$7</c:f>
              <c:numCache/>
            </c:numRef>
          </c:cat>
          <c:val>
            <c:numRef>
              <c:f>'simulazione di un dissipatore'!$B$15:$K$15</c:f>
              <c:numCache/>
            </c:numRef>
          </c:val>
        </c:ser>
        <c:ser>
          <c:idx val="1"/>
          <c:order val="1"/>
          <c:tx>
            <c:v>Cu</c:v>
          </c:tx>
          <c:spPr>
            <a:gradFill rotWithShape="1">
              <a:gsLst>
                <a:gs pos="0">
                  <a:srgbClr val="000000"/>
                </a:gs>
                <a:gs pos="50000">
                  <a:srgbClr val="FF9900"/>
                </a:gs>
                <a:gs pos="100000">
                  <a:srgbClr val="000000"/>
                </a:gs>
              </a:gsLst>
              <a:lin ang="2700000" scaled="1"/>
            </a:gradFill>
          </c:spPr>
          <c:extLst>
            <c:ext xmlns:c14="http://schemas.microsoft.com/office/drawing/2007/8/2/chart" uri="{6F2FDCE9-48DA-4B69-8628-5D25D57E5C99}">
              <c14:invertSolidFillFmt>
                <c14:spPr>
                  <a:solidFill>
                    <a:srgbClr val="000000"/>
                  </a:solidFill>
                </c14:spPr>
              </c14:invertSolidFillFmt>
            </c:ext>
          </c:extLst>
          <c:cat>
            <c:numRef>
              <c:f>'simulazione di un dissipatore'!$B$7:$K$7</c:f>
              <c:numCache/>
            </c:numRef>
          </c:cat>
          <c:val>
            <c:numRef>
              <c:f>'simulazione di un dissipatore'!$B$16:$K$16</c:f>
              <c:numCache/>
            </c:numRef>
          </c:val>
        </c:ser>
        <c:ser>
          <c:idx val="2"/>
          <c:order val="2"/>
          <c:tx>
            <c:v>Ag</c:v>
          </c:tx>
          <c:spPr>
            <a:gradFill rotWithShape="1">
              <a:gsLst>
                <a:gs pos="0">
                  <a:srgbClr val="007500"/>
                </a:gs>
                <a:gs pos="50000">
                  <a:srgbClr val="00FF00"/>
                </a:gs>
                <a:gs pos="100000">
                  <a:srgbClr val="007500"/>
                </a:gs>
              </a:gsLst>
              <a:lin ang="2700000" scaled="1"/>
            </a:gradFill>
          </c:spPr>
          <c:extLst>
            <c:ext xmlns:c14="http://schemas.microsoft.com/office/drawing/2007/8/2/chart" uri="{6F2FDCE9-48DA-4B69-8628-5D25D57E5C99}">
              <c14:invertSolidFillFmt>
                <c14:spPr>
                  <a:solidFill>
                    <a:srgbClr val="000000"/>
                  </a:solidFill>
                </c14:spPr>
              </c14:invertSolidFillFmt>
            </c:ext>
          </c:extLst>
          <c:cat>
            <c:numRef>
              <c:f>'simulazione di un dissipatore'!$B$7:$K$7</c:f>
              <c:numCache/>
            </c:numRef>
          </c:cat>
          <c:val>
            <c:numRef>
              <c:f>'simulazione di un dissipatore'!$B$17:$K$17</c:f>
              <c:numCache/>
            </c:numRef>
          </c:val>
        </c:ser>
        <c:axId val="25380271"/>
        <c:axId val="27095848"/>
        <c:axId val="42536041"/>
      </c:area3DChart>
      <c:catAx>
        <c:axId val="25380271"/>
        <c:scaling>
          <c:orientation val="minMax"/>
        </c:scaling>
        <c:axPos val="b"/>
        <c:title>
          <c:tx>
            <c:rich>
              <a:bodyPr vert="horz" rot="0" anchor="ctr"/>
              <a:lstStyle/>
              <a:p>
                <a:pPr algn="ctr">
                  <a:defRPr/>
                </a:pPr>
                <a:r>
                  <a:rPr lang="en-US" cap="none" sz="950" b="1" i="0" u="none" baseline="0">
                    <a:latin typeface="Arial"/>
                    <a:ea typeface="Arial"/>
                    <a:cs typeface="Arial"/>
                  </a:rPr>
                  <a:t>lunghiezza aletta</a:t>
                </a:r>
              </a:p>
            </c:rich>
          </c:tx>
          <c:layout/>
          <c:overlay val="0"/>
          <c:spPr>
            <a:noFill/>
            <a:ln>
              <a:noFill/>
            </a:ln>
          </c:spPr>
        </c:title>
        <c:delete val="0"/>
        <c:numFmt formatCode="General" sourceLinked="1"/>
        <c:majorTickMark val="out"/>
        <c:minorTickMark val="none"/>
        <c:tickLblPos val="low"/>
        <c:crossAx val="27095848"/>
        <c:crosses val="autoZero"/>
        <c:auto val="0"/>
        <c:lblOffset val="100"/>
        <c:noMultiLvlLbl val="0"/>
      </c:catAx>
      <c:valAx>
        <c:axId val="27095848"/>
        <c:scaling>
          <c:orientation val="minMax"/>
        </c:scaling>
        <c:axPos val="l"/>
        <c:title>
          <c:tx>
            <c:rich>
              <a:bodyPr vert="horz" rot="-5400000" anchor="ctr"/>
              <a:lstStyle/>
              <a:p>
                <a:pPr algn="ctr">
                  <a:defRPr/>
                </a:pPr>
                <a:r>
                  <a:rPr lang="en-US" cap="none" sz="950" b="1" i="0" u="none" baseline="0">
                    <a:latin typeface="Arial"/>
                    <a:ea typeface="Arial"/>
                    <a:cs typeface="Arial"/>
                  </a:rPr>
                  <a:t>°C</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50" b="1" i="0" u="none" baseline="0">
                <a:latin typeface="Arial"/>
                <a:ea typeface="Arial"/>
                <a:cs typeface="Arial"/>
              </a:defRPr>
            </a:pPr>
          </a:p>
        </c:txPr>
        <c:crossAx val="25380271"/>
        <c:crossesAt val="1"/>
        <c:crossBetween val="midCat"/>
        <c:dispUnits/>
      </c:valAx>
      <c:serAx>
        <c:axId val="42536041"/>
        <c:scaling>
          <c:orientation val="minMax"/>
        </c:scaling>
        <c:axPos val="b"/>
        <c:delete val="0"/>
        <c:numFmt formatCode="General" sourceLinked="1"/>
        <c:majorTickMark val="out"/>
        <c:minorTickMark val="none"/>
        <c:tickLblPos val="low"/>
        <c:crossAx val="27095848"/>
        <c:crosses val="autoZero"/>
        <c:tickLblSkip val="1"/>
        <c:tickMarkSkip val="1"/>
      </c:serAx>
      <c:spPr>
        <a:noFill/>
        <a:ln>
          <a:noFill/>
        </a:ln>
      </c:spPr>
    </c:plotArea>
    <c:floor>
      <c:thickness val="0"/>
    </c:floor>
    <c:sideWall>
      <c:spPr>
        <a:gradFill rotWithShape="1">
          <a:gsLst>
            <a:gs pos="0">
              <a:srgbClr val="FFFFFF"/>
            </a:gs>
            <a:gs pos="100000">
              <a:srgbClr val="757575"/>
            </a:gs>
          </a:gsLst>
          <a:lin ang="5400000" scaled="1"/>
        </a:gradFill>
        <a:ln w="12700">
          <a:solidFill>
            <a:srgbClr val="808080"/>
          </a:solidFill>
        </a:ln>
      </c:spPr>
      <c:thickness val="0"/>
    </c:sideWall>
    <c:backWall>
      <c:spPr>
        <a:gradFill rotWithShape="1">
          <a:gsLst>
            <a:gs pos="0">
              <a:srgbClr val="FFFFFF"/>
            </a:gs>
            <a:gs pos="100000">
              <a:srgbClr val="757575"/>
            </a:gs>
          </a:gsLst>
          <a:lin ang="5400000" scaled="1"/>
        </a:gradFill>
        <a:ln w="12700">
          <a:solidFill>
            <a:srgbClr val="808080"/>
          </a:solidFill>
        </a:ln>
      </c:spPr>
      <c:thickness val="0"/>
    </c:backWall>
    <c:plotVisOnly val="1"/>
    <c:dispBlanksAs val="gap"/>
    <c:showDLblsOverMax val="0"/>
  </c:chart>
  <c:spPr>
    <a:solidFill>
      <a:srgbClr val="C0C0C0"/>
    </a:solidFill>
  </c:spPr>
  <c:txPr>
    <a:bodyPr vert="horz" rot="0"/>
    <a:lstStyle/>
    <a:p>
      <a:pPr>
        <a:defRPr lang="en-US" cap="none" sz="9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Temperatura CPU</a:t>
            </a:r>
          </a:p>
        </c:rich>
      </c:tx>
      <c:layout/>
      <c:spPr>
        <a:noFill/>
        <a:ln>
          <a:noFill/>
        </a:ln>
      </c:spPr>
    </c:title>
    <c:view3D>
      <c:rotX val="19"/>
      <c:rotY val="45"/>
      <c:depthPercent val="100"/>
      <c:rAngAx val="0"/>
      <c:perspective val="30"/>
    </c:view3D>
    <c:plotArea>
      <c:layout>
        <c:manualLayout>
          <c:xMode val="edge"/>
          <c:yMode val="edge"/>
          <c:x val="0"/>
          <c:y val="0.12125"/>
          <c:w val="1"/>
          <c:h val="0.833"/>
        </c:manualLayout>
      </c:layout>
      <c:area3DChart>
        <c:grouping val="standard"/>
        <c:varyColors val="0"/>
        <c:ser>
          <c:idx val="0"/>
          <c:order val="0"/>
          <c:tx>
            <c:v>Al</c:v>
          </c:tx>
          <c:spPr>
            <a:gradFill rotWithShape="1">
              <a:gsLst>
                <a:gs pos="0">
                  <a:srgbClr val="172F75"/>
                </a:gs>
                <a:gs pos="50000">
                  <a:srgbClr val="3366FF"/>
                </a:gs>
                <a:gs pos="100000">
                  <a:srgbClr val="172F75"/>
                </a:gs>
              </a:gsLst>
              <a:lin ang="18900000" scaled="1"/>
            </a:gradFill>
          </c:spPr>
          <c:extLst>
            <c:ext xmlns:c14="http://schemas.microsoft.com/office/drawing/2007/8/2/chart" uri="{6F2FDCE9-48DA-4B69-8628-5D25D57E5C99}">
              <c14:invertSolidFillFmt>
                <c14:spPr>
                  <a:solidFill>
                    <a:srgbClr val="000000"/>
                  </a:solidFill>
                </c14:spPr>
              </c14:invertSolidFillFmt>
            </c:ext>
          </c:extLst>
          <c:cat>
            <c:numRef>
              <c:f>'simulazione di un dissipatore'!$B$7:$K$7</c:f>
              <c:numCache/>
            </c:numRef>
          </c:cat>
          <c:val>
            <c:numRef>
              <c:f>'simulazione di un dissipatore'!$B$19:$K$19</c:f>
              <c:numCache/>
            </c:numRef>
          </c:val>
        </c:ser>
        <c:ser>
          <c:idx val="1"/>
          <c:order val="1"/>
          <c:tx>
            <c:v>Cu</c:v>
          </c:tx>
          <c:spPr>
            <a:gradFill rotWithShape="1">
              <a:gsLst>
                <a:gs pos="0">
                  <a:srgbClr val="000000"/>
                </a:gs>
                <a:gs pos="50000">
                  <a:srgbClr val="FF9900"/>
                </a:gs>
                <a:gs pos="100000">
                  <a:srgbClr val="000000"/>
                </a:gs>
              </a:gsLst>
              <a:lin ang="2700000" scaled="1"/>
            </a:gradFill>
          </c:spPr>
          <c:extLst>
            <c:ext xmlns:c14="http://schemas.microsoft.com/office/drawing/2007/8/2/chart" uri="{6F2FDCE9-48DA-4B69-8628-5D25D57E5C99}">
              <c14:invertSolidFillFmt>
                <c14:spPr>
                  <a:solidFill>
                    <a:srgbClr val="000000"/>
                  </a:solidFill>
                </c14:spPr>
              </c14:invertSolidFillFmt>
            </c:ext>
          </c:extLst>
          <c:cat>
            <c:numRef>
              <c:f>'simulazione di un dissipatore'!$B$7:$K$7</c:f>
              <c:numCache/>
            </c:numRef>
          </c:cat>
          <c:val>
            <c:numRef>
              <c:f>'simulazione di un dissipatore'!$B$20:$K$20</c:f>
              <c:numCache/>
            </c:numRef>
          </c:val>
        </c:ser>
        <c:ser>
          <c:idx val="2"/>
          <c:order val="2"/>
          <c:tx>
            <c:v>Ag</c:v>
          </c:tx>
          <c:spPr>
            <a:gradFill rotWithShape="1">
              <a:gsLst>
                <a:gs pos="0">
                  <a:srgbClr val="007500"/>
                </a:gs>
                <a:gs pos="50000">
                  <a:srgbClr val="00FF00"/>
                </a:gs>
                <a:gs pos="100000">
                  <a:srgbClr val="007500"/>
                </a:gs>
              </a:gsLst>
              <a:lin ang="2700000" scaled="1"/>
            </a:gradFill>
          </c:spPr>
          <c:extLst>
            <c:ext xmlns:c14="http://schemas.microsoft.com/office/drawing/2007/8/2/chart" uri="{6F2FDCE9-48DA-4B69-8628-5D25D57E5C99}">
              <c14:invertSolidFillFmt>
                <c14:spPr>
                  <a:solidFill>
                    <a:srgbClr val="000000"/>
                  </a:solidFill>
                </c14:spPr>
              </c14:invertSolidFillFmt>
            </c:ext>
          </c:extLst>
          <c:cat>
            <c:numRef>
              <c:f>'simulazione di un dissipatore'!$B$7:$K$7</c:f>
              <c:numCache/>
            </c:numRef>
          </c:cat>
          <c:val>
            <c:numRef>
              <c:f>'simulazione di un dissipatore'!$B$21:$K$21</c:f>
              <c:numCache/>
            </c:numRef>
          </c:val>
        </c:ser>
        <c:axId val="47280050"/>
        <c:axId val="22867267"/>
        <c:axId val="4478812"/>
      </c:area3DChart>
      <c:catAx>
        <c:axId val="47280050"/>
        <c:scaling>
          <c:orientation val="minMax"/>
        </c:scaling>
        <c:axPos val="b"/>
        <c:title>
          <c:tx>
            <c:rich>
              <a:bodyPr vert="horz" rot="0" anchor="ctr"/>
              <a:lstStyle/>
              <a:p>
                <a:pPr algn="ctr">
                  <a:defRPr/>
                </a:pPr>
                <a:r>
                  <a:rPr lang="en-US" cap="none" sz="950" b="1" i="0" u="none" baseline="0">
                    <a:latin typeface="Arial"/>
                    <a:ea typeface="Arial"/>
                    <a:cs typeface="Arial"/>
                  </a:rPr>
                  <a:t>lunghiezza aletta</a:t>
                </a:r>
              </a:p>
            </c:rich>
          </c:tx>
          <c:layout/>
          <c:overlay val="0"/>
          <c:spPr>
            <a:noFill/>
            <a:ln>
              <a:noFill/>
            </a:ln>
          </c:spPr>
        </c:title>
        <c:delete val="0"/>
        <c:numFmt formatCode="General" sourceLinked="1"/>
        <c:majorTickMark val="out"/>
        <c:minorTickMark val="none"/>
        <c:tickLblPos val="low"/>
        <c:crossAx val="22867267"/>
        <c:crosses val="autoZero"/>
        <c:auto val="1"/>
        <c:lblOffset val="100"/>
        <c:noMultiLvlLbl val="0"/>
      </c:catAx>
      <c:valAx>
        <c:axId val="22867267"/>
        <c:scaling>
          <c:orientation val="minMax"/>
        </c:scaling>
        <c:axPos val="l"/>
        <c:title>
          <c:tx>
            <c:rich>
              <a:bodyPr vert="horz" rot="-5400000" anchor="ctr"/>
              <a:lstStyle/>
              <a:p>
                <a:pPr algn="ctr">
                  <a:defRPr/>
                </a:pPr>
                <a:r>
                  <a:rPr lang="en-US" cap="none" sz="950" b="1" i="0" u="none" baseline="0">
                    <a:latin typeface="Arial"/>
                    <a:ea typeface="Arial"/>
                    <a:cs typeface="Arial"/>
                  </a:rPr>
                  <a:t>°C</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50" b="1" i="0" u="none" baseline="0">
                <a:latin typeface="Arial"/>
                <a:ea typeface="Arial"/>
                <a:cs typeface="Arial"/>
              </a:defRPr>
            </a:pPr>
          </a:p>
        </c:txPr>
        <c:crossAx val="47280050"/>
        <c:crossesAt val="1"/>
        <c:crossBetween val="midCat"/>
        <c:dispUnits/>
      </c:valAx>
      <c:serAx>
        <c:axId val="4478812"/>
        <c:scaling>
          <c:orientation val="minMax"/>
        </c:scaling>
        <c:axPos val="b"/>
        <c:delete val="0"/>
        <c:numFmt formatCode="General" sourceLinked="1"/>
        <c:majorTickMark val="out"/>
        <c:minorTickMark val="none"/>
        <c:tickLblPos val="low"/>
        <c:crossAx val="22867267"/>
        <c:crosses val="autoZero"/>
        <c:tickLblSkip val="1"/>
        <c:tickMarkSkip val="1"/>
      </c:serAx>
      <c:spPr>
        <a:noFill/>
        <a:ln>
          <a:noFill/>
        </a:ln>
      </c:spPr>
    </c:plotArea>
    <c:floor>
      <c:thickness val="0"/>
    </c:floor>
    <c:sideWall>
      <c:spPr>
        <a:gradFill rotWithShape="1">
          <a:gsLst>
            <a:gs pos="0">
              <a:srgbClr val="FFFFFF"/>
            </a:gs>
            <a:gs pos="100000">
              <a:srgbClr val="757575"/>
            </a:gs>
          </a:gsLst>
          <a:lin ang="5400000" scaled="1"/>
        </a:gradFill>
        <a:ln w="12700">
          <a:solidFill>
            <a:srgbClr val="808080"/>
          </a:solidFill>
        </a:ln>
      </c:spPr>
      <c:thickness val="0"/>
    </c:sideWall>
    <c:backWall>
      <c:spPr>
        <a:gradFill rotWithShape="1">
          <a:gsLst>
            <a:gs pos="0">
              <a:srgbClr val="FFFFFF"/>
            </a:gs>
            <a:gs pos="100000">
              <a:srgbClr val="757575"/>
            </a:gs>
          </a:gsLst>
          <a:lin ang="5400000" scaled="1"/>
        </a:gradFill>
        <a:ln w="12700">
          <a:solidFill>
            <a:srgbClr val="808080"/>
          </a:solidFill>
        </a:ln>
      </c:spPr>
      <c:thickness val="0"/>
    </c:backWall>
    <c:plotVisOnly val="1"/>
    <c:dispBlanksAs val="gap"/>
    <c:showDLblsOverMax val="0"/>
  </c:chart>
  <c:spPr>
    <a:solidFill>
      <a:srgbClr val="C0C0C0"/>
    </a:solidFill>
  </c:spPr>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5.emf" /><Relationship Id="rId4" Type="http://schemas.openxmlformats.org/officeDocument/2006/relationships/image" Target="../media/image6.emf" /><Relationship Id="rId5" Type="http://schemas.openxmlformats.org/officeDocument/2006/relationships/image" Target="../media/image7.emf" /><Relationship Id="rId6" Type="http://schemas.openxmlformats.org/officeDocument/2006/relationships/image" Target="../media/image8.emf" /><Relationship Id="rId7" Type="http://schemas.openxmlformats.org/officeDocument/2006/relationships/image" Target="../media/image2.emf" /><Relationship Id="rId8" Type="http://schemas.openxmlformats.org/officeDocument/2006/relationships/image" Target="../media/image10.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9.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209550</xdr:colOff>
      <xdr:row>23</xdr:row>
      <xdr:rowOff>0</xdr:rowOff>
    </xdr:from>
    <xdr:to>
      <xdr:col>6</xdr:col>
      <xdr:colOff>0</xdr:colOff>
      <xdr:row>46</xdr:row>
      <xdr:rowOff>9525</xdr:rowOff>
    </xdr:to>
    <xdr:graphicFrame>
      <xdr:nvGraphicFramePr>
        <xdr:cNvPr id="1" name="Chart 13"/>
        <xdr:cNvGraphicFramePr/>
      </xdr:nvGraphicFramePr>
      <xdr:xfrm>
        <a:off x="209550" y="3724275"/>
        <a:ext cx="5486400" cy="3733800"/>
      </xdr:xfrm>
      <a:graphic>
        <a:graphicData uri="http://schemas.openxmlformats.org/drawingml/2006/chart">
          <c:chart xmlns:c="http://schemas.openxmlformats.org/drawingml/2006/chart" r:id="rId1"/>
        </a:graphicData>
      </a:graphic>
    </xdr:graphicFrame>
    <xdr:clientData/>
  </xdr:twoCellAnchor>
  <xdr:twoCellAnchor editAs="absolute">
    <xdr:from>
      <xdr:col>7</xdr:col>
      <xdr:colOff>9525</xdr:colOff>
      <xdr:row>23</xdr:row>
      <xdr:rowOff>0</xdr:rowOff>
    </xdr:from>
    <xdr:to>
      <xdr:col>16</xdr:col>
      <xdr:colOff>0</xdr:colOff>
      <xdr:row>46</xdr:row>
      <xdr:rowOff>0</xdr:rowOff>
    </xdr:to>
    <xdr:graphicFrame>
      <xdr:nvGraphicFramePr>
        <xdr:cNvPr id="2" name="Chart 14"/>
        <xdr:cNvGraphicFramePr/>
      </xdr:nvGraphicFramePr>
      <xdr:xfrm>
        <a:off x="6315075" y="3724275"/>
        <a:ext cx="5372100" cy="3724275"/>
      </xdr:xfrm>
      <a:graphic>
        <a:graphicData uri="http://schemas.openxmlformats.org/drawingml/2006/chart">
          <c:chart xmlns:c="http://schemas.openxmlformats.org/drawingml/2006/chart" r:id="rId2"/>
        </a:graphicData>
      </a:graphic>
    </xdr:graphicFrame>
    <xdr:clientData/>
  </xdr:twoCellAnchor>
  <xdr:twoCellAnchor editAs="oneCell">
    <xdr:from>
      <xdr:col>11</xdr:col>
      <xdr:colOff>600075</xdr:colOff>
      <xdr:row>3</xdr:row>
      <xdr:rowOff>9525</xdr:rowOff>
    </xdr:from>
    <xdr:to>
      <xdr:col>15</xdr:col>
      <xdr:colOff>0</xdr:colOff>
      <xdr:row>5</xdr:row>
      <xdr:rowOff>9525</xdr:rowOff>
    </xdr:to>
    <xdr:pic>
      <xdr:nvPicPr>
        <xdr:cNvPr id="3" name="CommandButton1"/>
        <xdr:cNvPicPr preferRelativeResize="1">
          <a:picLocks noChangeAspect="1"/>
        </xdr:cNvPicPr>
      </xdr:nvPicPr>
      <xdr:blipFill>
        <a:blip r:embed="rId3"/>
        <a:stretch>
          <a:fillRect/>
        </a:stretch>
      </xdr:blipFill>
      <xdr:spPr>
        <a:xfrm>
          <a:off x="9344025" y="495300"/>
          <a:ext cx="1733550" cy="323850"/>
        </a:xfrm>
        <a:prstGeom prst="rect">
          <a:avLst/>
        </a:prstGeom>
        <a:noFill/>
        <a:ln w="9525" cmpd="sng">
          <a:noFill/>
        </a:ln>
      </xdr:spPr>
    </xdr:pic>
    <xdr:clientData/>
  </xdr:twoCellAnchor>
  <xdr:twoCellAnchor editAs="oneCell">
    <xdr:from>
      <xdr:col>12</xdr:col>
      <xdr:colOff>9525</xdr:colOff>
      <xdr:row>6</xdr:row>
      <xdr:rowOff>19050</xdr:rowOff>
    </xdr:from>
    <xdr:to>
      <xdr:col>15</xdr:col>
      <xdr:colOff>19050</xdr:colOff>
      <xdr:row>8</xdr:row>
      <xdr:rowOff>0</xdr:rowOff>
    </xdr:to>
    <xdr:pic>
      <xdr:nvPicPr>
        <xdr:cNvPr id="4" name="CommandButton2"/>
        <xdr:cNvPicPr preferRelativeResize="1">
          <a:picLocks noChangeAspect="1"/>
        </xdr:cNvPicPr>
      </xdr:nvPicPr>
      <xdr:blipFill>
        <a:blip r:embed="rId4"/>
        <a:stretch>
          <a:fillRect/>
        </a:stretch>
      </xdr:blipFill>
      <xdr:spPr>
        <a:xfrm>
          <a:off x="9363075" y="990600"/>
          <a:ext cx="1733550" cy="304800"/>
        </a:xfrm>
        <a:prstGeom prst="rect">
          <a:avLst/>
        </a:prstGeom>
        <a:noFill/>
        <a:ln w="9525" cmpd="sng">
          <a:noFill/>
        </a:ln>
      </xdr:spPr>
    </xdr:pic>
    <xdr:clientData/>
  </xdr:twoCellAnchor>
  <xdr:twoCellAnchor editAs="oneCell">
    <xdr:from>
      <xdr:col>12</xdr:col>
      <xdr:colOff>0</xdr:colOff>
      <xdr:row>9</xdr:row>
      <xdr:rowOff>9525</xdr:rowOff>
    </xdr:from>
    <xdr:to>
      <xdr:col>15</xdr:col>
      <xdr:colOff>0</xdr:colOff>
      <xdr:row>11</xdr:row>
      <xdr:rowOff>9525</xdr:rowOff>
    </xdr:to>
    <xdr:pic>
      <xdr:nvPicPr>
        <xdr:cNvPr id="5" name="CommandButton3"/>
        <xdr:cNvPicPr preferRelativeResize="1">
          <a:picLocks noChangeAspect="1"/>
        </xdr:cNvPicPr>
      </xdr:nvPicPr>
      <xdr:blipFill>
        <a:blip r:embed="rId5"/>
        <a:stretch>
          <a:fillRect/>
        </a:stretch>
      </xdr:blipFill>
      <xdr:spPr>
        <a:xfrm>
          <a:off x="9353550" y="1466850"/>
          <a:ext cx="1724025" cy="323850"/>
        </a:xfrm>
        <a:prstGeom prst="rect">
          <a:avLst/>
        </a:prstGeom>
        <a:noFill/>
        <a:ln w="9525" cmpd="sng">
          <a:noFill/>
        </a:ln>
      </xdr:spPr>
    </xdr:pic>
    <xdr:clientData/>
  </xdr:twoCellAnchor>
  <xdr:twoCellAnchor editAs="oneCell">
    <xdr:from>
      <xdr:col>12</xdr:col>
      <xdr:colOff>0</xdr:colOff>
      <xdr:row>12</xdr:row>
      <xdr:rowOff>9525</xdr:rowOff>
    </xdr:from>
    <xdr:to>
      <xdr:col>15</xdr:col>
      <xdr:colOff>0</xdr:colOff>
      <xdr:row>14</xdr:row>
      <xdr:rowOff>9525</xdr:rowOff>
    </xdr:to>
    <xdr:pic>
      <xdr:nvPicPr>
        <xdr:cNvPr id="6" name="CommandButton4"/>
        <xdr:cNvPicPr preferRelativeResize="1">
          <a:picLocks noChangeAspect="1"/>
        </xdr:cNvPicPr>
      </xdr:nvPicPr>
      <xdr:blipFill>
        <a:blip r:embed="rId6"/>
        <a:stretch>
          <a:fillRect/>
        </a:stretch>
      </xdr:blipFill>
      <xdr:spPr>
        <a:xfrm>
          <a:off x="9353550" y="1952625"/>
          <a:ext cx="1724025" cy="323850"/>
        </a:xfrm>
        <a:prstGeom prst="rect">
          <a:avLst/>
        </a:prstGeom>
        <a:noFill/>
        <a:ln w="9525" cmpd="sng">
          <a:noFill/>
        </a:ln>
      </xdr:spPr>
    </xdr:pic>
    <xdr:clientData/>
  </xdr:twoCellAnchor>
  <xdr:twoCellAnchor editAs="oneCell">
    <xdr:from>
      <xdr:col>11</xdr:col>
      <xdr:colOff>600075</xdr:colOff>
      <xdr:row>17</xdr:row>
      <xdr:rowOff>0</xdr:rowOff>
    </xdr:from>
    <xdr:to>
      <xdr:col>15</xdr:col>
      <xdr:colOff>28575</xdr:colOff>
      <xdr:row>19</xdr:row>
      <xdr:rowOff>0</xdr:rowOff>
    </xdr:to>
    <xdr:pic>
      <xdr:nvPicPr>
        <xdr:cNvPr id="7" name="CommandButton5"/>
        <xdr:cNvPicPr preferRelativeResize="1">
          <a:picLocks noChangeAspect="1"/>
        </xdr:cNvPicPr>
      </xdr:nvPicPr>
      <xdr:blipFill>
        <a:blip r:embed="rId7"/>
        <a:stretch>
          <a:fillRect/>
        </a:stretch>
      </xdr:blipFill>
      <xdr:spPr>
        <a:xfrm>
          <a:off x="9344025" y="2752725"/>
          <a:ext cx="1762125" cy="323850"/>
        </a:xfrm>
        <a:prstGeom prst="rect">
          <a:avLst/>
        </a:prstGeom>
        <a:noFill/>
        <a:ln w="9525" cmpd="sng">
          <a:noFill/>
        </a:ln>
      </xdr:spPr>
    </xdr:pic>
    <xdr:clientData/>
  </xdr:twoCellAnchor>
  <xdr:twoCellAnchor editAs="oneCell">
    <xdr:from>
      <xdr:col>12</xdr:col>
      <xdr:colOff>0</xdr:colOff>
      <xdr:row>20</xdr:row>
      <xdr:rowOff>0</xdr:rowOff>
    </xdr:from>
    <xdr:to>
      <xdr:col>15</xdr:col>
      <xdr:colOff>0</xdr:colOff>
      <xdr:row>22</xdr:row>
      <xdr:rowOff>0</xdr:rowOff>
    </xdr:to>
    <xdr:pic>
      <xdr:nvPicPr>
        <xdr:cNvPr id="8" name="CommandButton6"/>
        <xdr:cNvPicPr preferRelativeResize="1">
          <a:picLocks noChangeAspect="1"/>
        </xdr:cNvPicPr>
      </xdr:nvPicPr>
      <xdr:blipFill>
        <a:blip r:embed="rId8"/>
        <a:stretch>
          <a:fillRect/>
        </a:stretch>
      </xdr:blipFill>
      <xdr:spPr>
        <a:xfrm>
          <a:off x="9353550" y="3238500"/>
          <a:ext cx="1724025"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oleObject" Target="../embeddings/oleObject_0_2.bin" /><Relationship Id="rId5" Type="http://schemas.openxmlformats.org/officeDocument/2006/relationships/oleObject" Target="../embeddings/oleObject_0_3.bin"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oglio1"/>
  <dimension ref="A1:M21"/>
  <sheetViews>
    <sheetView tabSelected="1" zoomScale="75" zoomScaleNormal="75" workbookViewId="0" topLeftCell="A1">
      <selection activeCell="L7" sqref="L7"/>
    </sheetView>
  </sheetViews>
  <sheetFormatPr defaultColWidth="9.140625" defaultRowHeight="12.75"/>
  <cols>
    <col min="1" max="1" width="39.7109375" style="0" customWidth="1"/>
    <col min="15" max="15" width="7.57421875" style="0" customWidth="1"/>
  </cols>
  <sheetData>
    <row r="1" spans="1:11" ht="12.75">
      <c r="A1" s="2" t="s">
        <v>14</v>
      </c>
      <c r="B1" s="3">
        <v>0.05</v>
      </c>
      <c r="C1" s="1"/>
      <c r="D1" s="1"/>
      <c r="E1" s="1"/>
      <c r="F1" s="1"/>
      <c r="G1" s="1"/>
      <c r="H1" s="1"/>
      <c r="I1" s="1"/>
      <c r="J1" s="1"/>
      <c r="K1" s="1"/>
    </row>
    <row r="2" spans="1:11" ht="12.75">
      <c r="A2" t="s">
        <v>2</v>
      </c>
      <c r="B2" s="3">
        <v>20</v>
      </c>
      <c r="C2" s="1"/>
      <c r="D2" s="1"/>
      <c r="E2" s="1"/>
      <c r="F2" s="1"/>
      <c r="G2" s="1"/>
      <c r="H2" s="1"/>
      <c r="I2" s="1"/>
      <c r="J2" s="1"/>
      <c r="K2" s="1"/>
    </row>
    <row r="3" spans="1:11" ht="12.75">
      <c r="A3" t="s">
        <v>3</v>
      </c>
      <c r="B3" s="3">
        <v>8.28</v>
      </c>
      <c r="C3" s="1"/>
      <c r="D3" s="1"/>
      <c r="E3" s="1"/>
      <c r="F3" s="1"/>
      <c r="G3" s="1"/>
      <c r="H3" s="1"/>
      <c r="I3" s="1"/>
      <c r="J3" s="1"/>
      <c r="K3" s="1"/>
    </row>
    <row r="4" spans="1:11" ht="12.75">
      <c r="A4" t="s">
        <v>4</v>
      </c>
      <c r="B4" s="3">
        <v>20</v>
      </c>
      <c r="C4" s="1"/>
      <c r="D4" s="1"/>
      <c r="E4" s="1"/>
      <c r="F4" s="1"/>
      <c r="G4" s="1"/>
      <c r="H4" s="1"/>
      <c r="I4" s="1"/>
      <c r="J4" s="1"/>
      <c r="K4" s="1"/>
    </row>
    <row r="5" spans="1:11" ht="12.75">
      <c r="A5" t="s">
        <v>0</v>
      </c>
      <c r="B5" s="3">
        <v>0.003</v>
      </c>
      <c r="C5" s="1"/>
      <c r="D5" s="1"/>
      <c r="E5" s="1"/>
      <c r="F5" s="1"/>
      <c r="G5" s="1"/>
      <c r="H5" s="1"/>
      <c r="I5" s="1"/>
      <c r="J5" s="1"/>
      <c r="K5" s="1"/>
    </row>
    <row r="6" spans="1:3" ht="12.75">
      <c r="A6" t="s">
        <v>15</v>
      </c>
      <c r="B6" s="3">
        <v>8</v>
      </c>
      <c r="C6" t="str">
        <f>IF((B6*B5)&gt;B1,"errore","ok")</f>
        <v>ok</v>
      </c>
    </row>
    <row r="7" spans="1:11" ht="12.75">
      <c r="A7" t="s">
        <v>16</v>
      </c>
      <c r="B7" s="3">
        <v>0.005</v>
      </c>
      <c r="C7" s="3">
        <v>0.01</v>
      </c>
      <c r="D7" s="3">
        <v>0.015</v>
      </c>
      <c r="E7" s="3">
        <v>0.02</v>
      </c>
      <c r="F7" s="3">
        <v>0.025</v>
      </c>
      <c r="G7" s="3">
        <v>0.03</v>
      </c>
      <c r="H7" s="3">
        <v>0.035</v>
      </c>
      <c r="I7" s="3">
        <v>0.04</v>
      </c>
      <c r="J7" s="3">
        <v>0.045</v>
      </c>
      <c r="K7" s="3">
        <v>0.05</v>
      </c>
    </row>
    <row r="8" spans="1:4" ht="12.75">
      <c r="A8" t="s">
        <v>1</v>
      </c>
      <c r="B8">
        <v>220</v>
      </c>
      <c r="C8">
        <v>380</v>
      </c>
      <c r="D8">
        <v>420</v>
      </c>
    </row>
    <row r="10" spans="1:2" ht="12.75">
      <c r="A10" t="s">
        <v>5</v>
      </c>
      <c r="B10">
        <f>B1^2-B6*B5*B1</f>
        <v>0.0013000000000000004</v>
      </c>
    </row>
    <row r="11" spans="1:11" ht="12.75">
      <c r="A11" t="s">
        <v>6</v>
      </c>
      <c r="B11">
        <f>B6*(B7*2+B5)*B1</f>
        <v>0.005200000000000001</v>
      </c>
      <c r="C11">
        <f>B6*(C7*2+B5)*B1</f>
        <v>0.0092</v>
      </c>
      <c r="D11">
        <f>B6*(D7*2+B5)*B1</f>
        <v>0.013200000000000002</v>
      </c>
      <c r="E11">
        <f>B6*(E7*2+B5)*B1</f>
        <v>0.017200000000000003</v>
      </c>
      <c r="F11">
        <f>B6*(F7*2+B5)*B1</f>
        <v>0.021200000000000004</v>
      </c>
      <c r="G11">
        <f>B6*(G7*2+B5)*B1</f>
        <v>0.0252</v>
      </c>
      <c r="H11">
        <f>B6*(H7*2+B5)*B1</f>
        <v>0.029200000000000004</v>
      </c>
      <c r="I11">
        <f>B6*(I7*2+B5)*B1</f>
        <v>0.0332</v>
      </c>
      <c r="J11">
        <f>B6*(J7*2+B5)*B1</f>
        <v>0.037200000000000004</v>
      </c>
      <c r="K11">
        <f>B6*(K7*2+B5)*B1</f>
        <v>0.04120000000000001</v>
      </c>
    </row>
    <row r="13" spans="1:4" ht="12.75">
      <c r="A13" t="s">
        <v>7</v>
      </c>
      <c r="B13">
        <f>((2*B3)/(B5*B8))^(1/2)</f>
        <v>5.009082659620331</v>
      </c>
      <c r="C13">
        <f>((2*B3)/(B5*C8))^(1/2)</f>
        <v>3.8113404189961413</v>
      </c>
      <c r="D13">
        <f>((2*B3)/(B5*D8))^(1/2)</f>
        <v>3.625307868699863</v>
      </c>
    </row>
    <row r="15" spans="1:11" ht="12.75">
      <c r="A15" t="s">
        <v>11</v>
      </c>
      <c r="B15">
        <f>1/(B13*B7*(COSH(B13*B7)/SINH(B13*B7)))</f>
        <v>0.9997909615403996</v>
      </c>
      <c r="C15">
        <f>1/(B13*C7*(COSH(B13*C7)/SINH(B13*C7)))</f>
        <v>0.9991644749169739</v>
      </c>
      <c r="D15">
        <f>1/(B13*D7*(COSH(B13*D7)/SINH(B13*D7)))</f>
        <v>0.9981224216175936</v>
      </c>
      <c r="E15">
        <f>1/(B13*E7*(COSH(B13*E7)/SINH(B13*E7)))</f>
        <v>0.996667921595737</v>
      </c>
      <c r="F15">
        <f>1/(B13*F7*(COSH(B13*F7)/SINH(B13*F7)))</f>
        <v>0.9948053097165501</v>
      </c>
      <c r="G15">
        <f>1/(B13*G7*(COSH(B13*G7)/SINH(B13*G7)))</f>
        <v>0.9925401032469611</v>
      </c>
      <c r="H15">
        <f>1/(B13*H7*(COSH(B13*H7)/SINH(B13*H7)))</f>
        <v>0.989878960842803</v>
      </c>
      <c r="I15">
        <f>1/(B13*I7*(COSH(B13*I7)/SINH(B13*I7)))</f>
        <v>0.9868296335977751</v>
      </c>
      <c r="J15">
        <f>1/(B13*J7*(COSH(B13*J7)/SINH(B13*J7)))</f>
        <v>0.9834009088185268</v>
      </c>
      <c r="K15">
        <f>1/(B13*K7*(COSH(B13*K7)/SINH(B13*K7)))</f>
        <v>0.9796025472752937</v>
      </c>
    </row>
    <row r="16" spans="1:11" ht="12.75">
      <c r="A16" t="s">
        <v>12</v>
      </c>
      <c r="B16">
        <f>1/(C13*B7*(COSH(C13*B7)/SINH(C13*B7)))</f>
        <v>0.9998789649503242</v>
      </c>
      <c r="C16">
        <f>1/(C13*C7*(COSH(C13*C7)/SINH(C13*C7)))</f>
        <v>0.9995160706601547</v>
      </c>
      <c r="D16">
        <f>1/(C13*D7*(COSH(C13*D7)/SINH(C13*D7)))</f>
        <v>0.9989119487774629</v>
      </c>
      <c r="E16">
        <f>1/(C13*E7*(COSH(C13*E7)/SINH(C13*E7)))</f>
        <v>0.9980676489611263</v>
      </c>
      <c r="F16">
        <f>1/(C13*F7*(COSH(C13*F7)/SINH(C13*F7)))</f>
        <v>0.9969846342759732</v>
      </c>
      <c r="G16">
        <f>1/(C13*G7*(COSH(C13*G7)/SINH(C13*G7)))</f>
        <v>0.9956647747986888</v>
      </c>
      <c r="H16">
        <f>1/(C13*H7*(COSH(C13*H7)/SINH(C13*H7)))</f>
        <v>0.9941103394866718</v>
      </c>
      <c r="I16">
        <f>1/(C13*I7*(COSH(C13*I7)/SINH(C13*I7)))</f>
        <v>0.9923239863755748</v>
      </c>
      <c r="J16">
        <f>1/(C13*J7*(COSH(C13*J7)/SINH(C13*J7)))</f>
        <v>0.9903087511841057</v>
      </c>
      <c r="K16">
        <f>1/(C13*K7*(COSH(C13*K7)/SINH(C13*K7)))</f>
        <v>0.9880680344165261</v>
      </c>
    </row>
    <row r="17" spans="1:11" ht="12.75">
      <c r="A17" t="s">
        <v>13</v>
      </c>
      <c r="B17">
        <f>1/(D13*B7*(COSH(D13*B7)/SINH(D13*B7)))</f>
        <v>0.9998904905831213</v>
      </c>
      <c r="C17">
        <f>1/(D13*C7*(COSH(D13*C7)/SINH(D13*C7)))</f>
        <v>0.9995621349523731</v>
      </c>
      <c r="D17">
        <f>1/(D13*D7*(COSH(D13*D7)/SINH(D13*D7)))</f>
        <v>0.9990154502795568</v>
      </c>
      <c r="E17">
        <f>1/(D13*E7*(COSH(D13*E7)/SINH(D13*E7)))</f>
        <v>0.9982512962297972</v>
      </c>
      <c r="F17">
        <f>1/(D13*F7*(COSH(D13*F7)/SINH(D13*F7)))</f>
        <v>0.9972708715476207</v>
      </c>
      <c r="G17">
        <f>1/(D13*G7*(COSH(D13*G7)/SINH(D13*G7)))</f>
        <v>0.9960757093129289</v>
      </c>
      <c r="H17">
        <f>1/(D13*H7*(COSH(D13*H7)/SINH(D13*H7)))</f>
        <v>0.9946676709018591</v>
      </c>
      <c r="I17">
        <f>1/(D13*I7*(COSH(D13*I7)/SINH(D13*I7)))</f>
        <v>0.9930489386967996</v>
      </c>
      <c r="J17">
        <f>1/(D13*J7*(COSH(D13*J7)/SINH(D13*J7)))</f>
        <v>0.9912220075985663</v>
      </c>
      <c r="K17">
        <f>1/(D13*K7*(COSH(D13*K7)/SINH(D13*K7)))</f>
        <v>0.9891896754019136</v>
      </c>
    </row>
    <row r="19" spans="1:11" ht="12.75">
      <c r="A19" t="s">
        <v>8</v>
      </c>
      <c r="B19">
        <f>B4+(B2/(B3*(B10+(B11*B15))))</f>
        <v>391.6712221250418</v>
      </c>
      <c r="C19">
        <f>B4+(B2/(B3*(B10+(C11*C15))))</f>
        <v>250.2122418801109</v>
      </c>
      <c r="D19">
        <f>B4+(B2/(B3*(B10+(D11*D15))))</f>
        <v>186.86859408382517</v>
      </c>
      <c r="E19">
        <f>B4+(B2/(B3*(B10+(E11*E15))))</f>
        <v>150.9710875261688</v>
      </c>
      <c r="F19">
        <f>B4+(B2/(B3*(B10+(F11*F15))))</f>
        <v>127.8817635106612</v>
      </c>
      <c r="G19">
        <f>B4+(B2/(B3*(B10+(G11*G15))))</f>
        <v>111.80062191943162</v>
      </c>
      <c r="H19">
        <f>B4+(B2/(B3*(B10+(H11*H15))))</f>
        <v>99.97025885705335</v>
      </c>
      <c r="I19">
        <f>B4+(B2/(B3*(B10+(I11*I15))))</f>
        <v>90.91204833253948</v>
      </c>
      <c r="J19">
        <f>B4+(B2/(B3*(B10+(J11*J15))))</f>
        <v>83.76184403804892</v>
      </c>
      <c r="K19">
        <f>B4+(B2/(B3*(B10+(K11*K15))))</f>
        <v>77.98081332292412</v>
      </c>
    </row>
    <row r="20" spans="1:11" ht="12.75">
      <c r="A20" t="s">
        <v>9</v>
      </c>
      <c r="B20">
        <f>B4+(B2/(B3*(B10+(B11*B16))))</f>
        <v>391.645052923195</v>
      </c>
      <c r="C20">
        <f>B4+(B2/(B3*(B10+(C11*C16))))</f>
        <v>250.1412914982966</v>
      </c>
      <c r="D20">
        <f>B4+(B2/(B3*(B10+(D11*D16))))</f>
        <v>186.74853970833666</v>
      </c>
      <c r="E20">
        <f>B4+(B2/(B3*(B10+(E11*E16))))</f>
        <v>150.8003391645354</v>
      </c>
      <c r="F20">
        <f>B4+(B2/(B3*(B10+(F11*F16))))</f>
        <v>127.65960705263129</v>
      </c>
      <c r="G20">
        <f>B4+(B2/(B3*(B10+(G11*G16))))</f>
        <v>111.52671767210612</v>
      </c>
      <c r="H20">
        <f>B4+(B2/(B3*(B10+(H11*H16))))</f>
        <v>99.64446029900249</v>
      </c>
      <c r="I20">
        <f>B4+(B2/(B3*(B10+(I11*I16))))</f>
        <v>90.53432353105543</v>
      </c>
      <c r="J20">
        <f>B4+(B2/(B3*(B10+(J11*J16))))</f>
        <v>83.33223699119807</v>
      </c>
      <c r="K20">
        <f>B4+(B2/(B3*(B10+(K11*K16))))</f>
        <v>77.49942305984179</v>
      </c>
    </row>
    <row r="21" spans="1:13" ht="12.75">
      <c r="A21" t="s">
        <v>10</v>
      </c>
      <c r="B21">
        <f>B4+(B2/(B3*(B10+(B11*B17))))</f>
        <v>391.6416258674304</v>
      </c>
      <c r="C21">
        <f>B4+(B2/(B3*(B10+(C11*C17))))</f>
        <v>250.13199917893834</v>
      </c>
      <c r="D21">
        <f>B4+(B2/(B3*(B10+(D11*D17))))</f>
        <v>186.73281422347694</v>
      </c>
      <c r="E21">
        <f>B4+(B2/(B3*(B10+(E11*E17))))</f>
        <v>150.77796964159464</v>
      </c>
      <c r="F21">
        <f>B4+(B2/(B3*(B10+(F11*F17))))</f>
        <v>127.63049649533534</v>
      </c>
      <c r="G21">
        <f>B4+(B2/(B3*(B10+(G11*G17))))</f>
        <v>111.49081730445425</v>
      </c>
      <c r="H21">
        <f>B4+(B2/(B3*(B10+(H11*H17))))</f>
        <v>99.60174584269397</v>
      </c>
      <c r="I21">
        <f>B4+(B2/(B3*(B10+(I11*I17))))</f>
        <v>90.48478492819021</v>
      </c>
      <c r="J21">
        <f>B4+(B2/(B3*(B10+(J11*J17))))</f>
        <v>83.27587335686849</v>
      </c>
      <c r="K21">
        <f>B4+(B2/(B3*(B10+(K11*K17))))</f>
        <v>77.4362399619429</v>
      </c>
      <c r="M21" s="4"/>
    </row>
  </sheetData>
  <sheetProtection password="CC39" sheet="1" objects="1" scenarios="1"/>
  <printOptions/>
  <pageMargins left="0.75" right="0.75" top="1" bottom="1" header="0.5" footer="0.5"/>
  <pageSetup horizontalDpi="360" verticalDpi="360" orientation="portrait" paperSize="9" r:id="rId8"/>
  <drawing r:id="rId7"/>
  <legacyDrawing r:id="rId6"/>
  <oleObjects>
    <oleObject progId="Wordpad.Document.1" shapeId="963768" r:id="rId2"/>
    <oleObject progId="Wordpad.Document.1" shapeId="146715" r:id="rId3"/>
    <oleObject progId="Wordpad.Document.1" shapeId="263781" r:id="rId4"/>
    <oleObject progId="Wordpad.Document.1" shapeId="277885" r:id="rId5"/>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Alessio</dc:creator>
  <cp:keywords/>
  <dc:description/>
  <cp:lastModifiedBy>Alessio</cp:lastModifiedBy>
  <dcterms:created xsi:type="dcterms:W3CDTF">2002-01-20T01:13:10Z</dcterms:created>
  <dcterms:modified xsi:type="dcterms:W3CDTF">2002-01-25T17:04:08Z</dcterms:modified>
  <cp:category/>
  <cp:version/>
  <cp:contentType/>
  <cp:contentStatus/>
</cp:coreProperties>
</file>